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EMPESTIVITA' PAGAMENTI" sheetId="1" r:id="rId1"/>
  </sheets>
  <definedNames/>
  <calcPr fullCalcOnLoad="1"/>
</workbook>
</file>

<file path=xl/sharedStrings.xml><?xml version="1.0" encoding="utf-8"?>
<sst xmlns="http://schemas.openxmlformats.org/spreadsheetml/2006/main" count="127" uniqueCount="94">
  <si>
    <t>7680009150</t>
  </si>
  <si>
    <t>17</t>
  </si>
  <si>
    <t>5/102</t>
  </si>
  <si>
    <t>31/03/2016</t>
  </si>
  <si>
    <t>E00031</t>
  </si>
  <si>
    <t>30/4/2016</t>
  </si>
  <si>
    <t>19</t>
  </si>
  <si>
    <t>E00032</t>
  </si>
  <si>
    <t>E00033</t>
  </si>
  <si>
    <t>E00034</t>
  </si>
  <si>
    <t>E00035</t>
  </si>
  <si>
    <t>E00036</t>
  </si>
  <si>
    <t>87/PA2016</t>
  </si>
  <si>
    <t>8716052425</t>
  </si>
  <si>
    <t>03/04/2016</t>
  </si>
  <si>
    <t>8</t>
  </si>
  <si>
    <t>9/PA</t>
  </si>
  <si>
    <t>7680009998</t>
  </si>
  <si>
    <t>19/05/2016</t>
  </si>
  <si>
    <t>103/PA2016</t>
  </si>
  <si>
    <t>11/04/2016</t>
  </si>
  <si>
    <t>E/32</t>
  </si>
  <si>
    <t>5200000086</t>
  </si>
  <si>
    <t>30/04/2016</t>
  </si>
  <si>
    <t>129</t>
  </si>
  <si>
    <t>58</t>
  </si>
  <si>
    <t>34</t>
  </si>
  <si>
    <t>125/PA2016</t>
  </si>
  <si>
    <t>8716077497</t>
  </si>
  <si>
    <t>129/PA2016</t>
  </si>
  <si>
    <t>800702</t>
  </si>
  <si>
    <t>30/06/2016</t>
  </si>
  <si>
    <t>13/102</t>
  </si>
  <si>
    <t>31/05/2016</t>
  </si>
  <si>
    <t>7680010889</t>
  </si>
  <si>
    <t>16/04/2016</t>
  </si>
  <si>
    <t>14/05/2016</t>
  </si>
  <si>
    <t>05PA</t>
  </si>
  <si>
    <t>15/05/2016</t>
  </si>
  <si>
    <t>159/PA2016</t>
  </si>
  <si>
    <t>2016PA0004557</t>
  </si>
  <si>
    <t>18/05/2016</t>
  </si>
  <si>
    <t>2016/0000107/03</t>
  </si>
  <si>
    <t>2/187</t>
  </si>
  <si>
    <t>20164E12142</t>
  </si>
  <si>
    <t>E/68</t>
  </si>
  <si>
    <t>5200000122</t>
  </si>
  <si>
    <t>27/05/2016</t>
  </si>
  <si>
    <t>186</t>
  </si>
  <si>
    <t>28/05/2016</t>
  </si>
  <si>
    <t>8716112696</t>
  </si>
  <si>
    <t>216/PA2016</t>
  </si>
  <si>
    <t>12/06/2016</t>
  </si>
  <si>
    <t>217/PA2016</t>
  </si>
  <si>
    <t>7680011685</t>
  </si>
  <si>
    <t>E00108</t>
  </si>
  <si>
    <t>16/06/2016</t>
  </si>
  <si>
    <t>E00109</t>
  </si>
  <si>
    <t>E00110</t>
  </si>
  <si>
    <t>E00111</t>
  </si>
  <si>
    <t>E00112</t>
  </si>
  <si>
    <t>E00114</t>
  </si>
  <si>
    <t>16/PA</t>
  </si>
  <si>
    <t>67</t>
  </si>
  <si>
    <t>H00452</t>
  </si>
  <si>
    <t>22/06/2016</t>
  </si>
  <si>
    <t>68</t>
  </si>
  <si>
    <t>296/01</t>
  </si>
  <si>
    <t>E/136-137</t>
  </si>
  <si>
    <t>27/06/2016</t>
  </si>
  <si>
    <t>239/PA2016</t>
  </si>
  <si>
    <t>76</t>
  </si>
  <si>
    <t>12/PA</t>
  </si>
  <si>
    <t>06/06/2016</t>
  </si>
  <si>
    <t>DATA PAGAMENTO FATTURA</t>
  </si>
  <si>
    <t>18/04/2016</t>
  </si>
  <si>
    <t>135/PA</t>
  </si>
  <si>
    <t>11/06/2016</t>
  </si>
  <si>
    <t>17/06/2016</t>
  </si>
  <si>
    <t>NUMERO FATTURA</t>
  </si>
  <si>
    <t>DATA EMISSIONE FATTURA</t>
  </si>
  <si>
    <t>DATA SCADENZA FATTURA</t>
  </si>
  <si>
    <t>IMPORTO FATTURA</t>
  </si>
  <si>
    <t>GIORNI EFFETTIVI</t>
  </si>
  <si>
    <t>PARAMETRI</t>
  </si>
  <si>
    <t>22/04/2016</t>
  </si>
  <si>
    <t>11/05/2016</t>
  </si>
  <si>
    <t>25/06/2016</t>
  </si>
  <si>
    <t>23/04/2016</t>
  </si>
  <si>
    <t>08/06/2016</t>
  </si>
  <si>
    <t>20/06/2016</t>
  </si>
  <si>
    <t>25/05/2016</t>
  </si>
  <si>
    <t>TOTALE</t>
  </si>
  <si>
    <t>INDICATORE DI TEMPESTIVITA' DEI PAGAMENTI: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</si>
</sst>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2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4" fontId="4" fillId="0" borderId="11" xfId="42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4" fontId="4" fillId="0" borderId="10" xfId="42" applyFont="1" applyFill="1" applyBorder="1" applyAlignment="1">
      <alignment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center"/>
    </xf>
    <xf numFmtId="164" fontId="41" fillId="34" borderId="10" xfId="0" applyNumberFormat="1" applyFont="1" applyFill="1" applyBorder="1" applyAlignment="1">
      <alignment horizontal="center" vertical="center"/>
    </xf>
    <xf numFmtId="44" fontId="6" fillId="35" borderId="14" xfId="42" applyFont="1" applyFill="1" applyBorder="1" applyAlignment="1">
      <alignment vertical="center" wrapText="1"/>
    </xf>
    <xf numFmtId="49" fontId="6" fillId="35" borderId="15" xfId="0" applyNumberFormat="1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 horizontal="center" vertical="center"/>
    </xf>
    <xf numFmtId="43" fontId="6" fillId="35" borderId="15" xfId="44" applyFont="1" applyFill="1" applyBorder="1" applyAlignment="1">
      <alignment horizontal="center" vertical="center"/>
    </xf>
    <xf numFmtId="14" fontId="42" fillId="0" borderId="0" xfId="0" applyNumberFormat="1" applyFont="1" applyBorder="1" applyAlignment="1">
      <alignment horizontal="right"/>
    </xf>
    <xf numFmtId="0" fontId="8" fillId="0" borderId="13" xfId="0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36" borderId="18" xfId="0" applyNumberFormat="1" applyFont="1" applyFill="1" applyBorder="1" applyAlignment="1">
      <alignment horizontal="center" vertical="center"/>
    </xf>
    <xf numFmtId="49" fontId="5" fillId="37" borderId="16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7.140625" style="2" customWidth="1"/>
    <col min="2" max="2" width="13.7109375" style="2" customWidth="1"/>
    <col min="3" max="3" width="15.00390625" style="2" customWidth="1"/>
    <col min="4" max="4" width="12.7109375" style="2" customWidth="1"/>
    <col min="5" max="5" width="15.7109375" style="2" customWidth="1"/>
    <col min="6" max="6" width="9.140625" style="2" customWidth="1"/>
    <col min="7" max="7" width="15.28125" style="2" customWidth="1"/>
    <col min="8" max="15" width="9.140625" style="2" customWidth="1"/>
    <col min="16" max="16" width="18.28125" style="2" customWidth="1"/>
    <col min="17" max="16384" width="9.140625" style="2" customWidth="1"/>
  </cols>
  <sheetData>
    <row r="1" spans="1:7" ht="56.25" customHeight="1">
      <c r="A1" s="15" t="s">
        <v>79</v>
      </c>
      <c r="B1" s="15" t="s">
        <v>82</v>
      </c>
      <c r="C1" s="15" t="s">
        <v>80</v>
      </c>
      <c r="D1" s="15" t="s">
        <v>81</v>
      </c>
      <c r="E1" s="15" t="s">
        <v>74</v>
      </c>
      <c r="F1" s="15" t="s">
        <v>83</v>
      </c>
      <c r="G1" s="15" t="s">
        <v>84</v>
      </c>
    </row>
    <row r="2" spans="1:7" ht="15">
      <c r="A2" s="8" t="s">
        <v>0</v>
      </c>
      <c r="B2" s="9">
        <v>3228.58</v>
      </c>
      <c r="C2" s="6">
        <v>42400</v>
      </c>
      <c r="D2" s="10" t="s">
        <v>3</v>
      </c>
      <c r="E2" s="11">
        <v>42471</v>
      </c>
      <c r="F2" s="16">
        <f>IF(AND(D2&lt;&gt;"",E2&lt;&gt;""),E2-D2,"")</f>
        <v>11</v>
      </c>
      <c r="G2" s="17">
        <f>IF(AND(F2&lt;&gt;"",B2&lt;&gt;""),F2*B2,"")</f>
        <v>35514.38</v>
      </c>
    </row>
    <row r="3" spans="1:7" ht="15">
      <c r="A3" s="12" t="s">
        <v>2</v>
      </c>
      <c r="B3" s="13">
        <v>680</v>
      </c>
      <c r="C3" s="7">
        <v>42419</v>
      </c>
      <c r="D3" s="1" t="s">
        <v>3</v>
      </c>
      <c r="E3" s="14">
        <v>42465</v>
      </c>
      <c r="F3" s="16">
        <f aca="true" t="shared" si="0" ref="F3:F60">IF(AND(D3&lt;&gt;"",E3&lt;&gt;""),E3-D3,"")</f>
        <v>5</v>
      </c>
      <c r="G3" s="17">
        <f aca="true" t="shared" si="1" ref="G3:G60">IF(AND(F3&lt;&gt;"",B3&lt;&gt;""),F3*B3,"")</f>
        <v>3400</v>
      </c>
    </row>
    <row r="4" spans="1:7" ht="15">
      <c r="A4" s="12" t="s">
        <v>4</v>
      </c>
      <c r="B4" s="13">
        <v>163.8</v>
      </c>
      <c r="C4" s="7">
        <v>42429</v>
      </c>
      <c r="D4" s="1" t="s">
        <v>5</v>
      </c>
      <c r="E4" s="14">
        <v>42465</v>
      </c>
      <c r="F4" s="16">
        <f t="shared" si="0"/>
        <v>-25</v>
      </c>
      <c r="G4" s="17">
        <f t="shared" si="1"/>
        <v>-4095.0000000000005</v>
      </c>
    </row>
    <row r="5" spans="1:7" ht="15">
      <c r="A5" s="12" t="s">
        <v>7</v>
      </c>
      <c r="B5" s="13">
        <v>204.75</v>
      </c>
      <c r="C5" s="7">
        <v>42429</v>
      </c>
      <c r="D5" s="1" t="s">
        <v>5</v>
      </c>
      <c r="E5" s="14">
        <v>42465</v>
      </c>
      <c r="F5" s="16">
        <f t="shared" si="0"/>
        <v>-25</v>
      </c>
      <c r="G5" s="17">
        <f t="shared" si="1"/>
        <v>-5118.75</v>
      </c>
    </row>
    <row r="6" spans="1:7" ht="15">
      <c r="A6" s="12" t="s">
        <v>8</v>
      </c>
      <c r="B6" s="13">
        <v>163.8</v>
      </c>
      <c r="C6" s="7">
        <v>42429</v>
      </c>
      <c r="D6" s="1" t="s">
        <v>5</v>
      </c>
      <c r="E6" s="14">
        <v>42465</v>
      </c>
      <c r="F6" s="16">
        <f t="shared" si="0"/>
        <v>-25</v>
      </c>
      <c r="G6" s="17">
        <f t="shared" si="1"/>
        <v>-4095.0000000000005</v>
      </c>
    </row>
    <row r="7" spans="1:7" ht="15">
      <c r="A7" s="12" t="s">
        <v>9</v>
      </c>
      <c r="B7" s="13">
        <v>93.6</v>
      </c>
      <c r="C7" s="7">
        <v>42429</v>
      </c>
      <c r="D7" s="1" t="s">
        <v>5</v>
      </c>
      <c r="E7" s="14">
        <v>42465</v>
      </c>
      <c r="F7" s="16">
        <f t="shared" si="0"/>
        <v>-25</v>
      </c>
      <c r="G7" s="17">
        <f t="shared" si="1"/>
        <v>-2340</v>
      </c>
    </row>
    <row r="8" spans="1:7" ht="15">
      <c r="A8" s="12" t="s">
        <v>10</v>
      </c>
      <c r="B8" s="13">
        <v>93.6</v>
      </c>
      <c r="C8" s="7">
        <v>42429</v>
      </c>
      <c r="D8" s="1" t="s">
        <v>5</v>
      </c>
      <c r="E8" s="14">
        <v>42465</v>
      </c>
      <c r="F8" s="16">
        <f t="shared" si="0"/>
        <v>-25</v>
      </c>
      <c r="G8" s="17">
        <f t="shared" si="1"/>
        <v>-2340</v>
      </c>
    </row>
    <row r="9" spans="1:7" ht="15">
      <c r="A9" s="12" t="s">
        <v>11</v>
      </c>
      <c r="B9" s="13">
        <v>93.6</v>
      </c>
      <c r="C9" s="7">
        <v>42429</v>
      </c>
      <c r="D9" s="1" t="s">
        <v>5</v>
      </c>
      <c r="E9" s="14">
        <v>42465</v>
      </c>
      <c r="F9" s="16">
        <f t="shared" si="0"/>
        <v>-25</v>
      </c>
      <c r="G9" s="17">
        <f t="shared" si="1"/>
        <v>-2340</v>
      </c>
    </row>
    <row r="10" spans="1:7" ht="15">
      <c r="A10" s="12" t="s">
        <v>12</v>
      </c>
      <c r="B10" s="13">
        <v>278.1</v>
      </c>
      <c r="C10" s="7">
        <v>42429</v>
      </c>
      <c r="D10" s="1" t="s">
        <v>3</v>
      </c>
      <c r="E10" s="14">
        <v>42465</v>
      </c>
      <c r="F10" s="16">
        <f t="shared" si="0"/>
        <v>5</v>
      </c>
      <c r="G10" s="17">
        <f t="shared" si="1"/>
        <v>1390.5</v>
      </c>
    </row>
    <row r="11" spans="1:7" ht="15">
      <c r="A11" s="12" t="s">
        <v>13</v>
      </c>
      <c r="B11" s="13">
        <v>23.81</v>
      </c>
      <c r="C11" s="7">
        <v>42433</v>
      </c>
      <c r="D11" s="3" t="s">
        <v>14</v>
      </c>
      <c r="E11" s="14">
        <v>42465</v>
      </c>
      <c r="F11" s="16">
        <f t="shared" si="0"/>
        <v>2</v>
      </c>
      <c r="G11" s="17">
        <f t="shared" si="1"/>
        <v>47.62</v>
      </c>
    </row>
    <row r="12" spans="1:7" ht="15">
      <c r="A12" s="12" t="s">
        <v>15</v>
      </c>
      <c r="B12" s="13">
        <v>75.4</v>
      </c>
      <c r="C12" s="7">
        <v>42429</v>
      </c>
      <c r="D12" s="4" t="s">
        <v>3</v>
      </c>
      <c r="E12" s="14">
        <v>42465</v>
      </c>
      <c r="F12" s="16">
        <f t="shared" si="0"/>
        <v>5</v>
      </c>
      <c r="G12" s="17">
        <f t="shared" si="1"/>
        <v>377</v>
      </c>
    </row>
    <row r="13" spans="1:7" ht="15">
      <c r="A13" s="12" t="s">
        <v>16</v>
      </c>
      <c r="B13" s="13">
        <v>297</v>
      </c>
      <c r="C13" s="7">
        <v>42433</v>
      </c>
      <c r="D13" s="4" t="s">
        <v>14</v>
      </c>
      <c r="E13" s="14">
        <v>42465</v>
      </c>
      <c r="F13" s="16">
        <f t="shared" si="0"/>
        <v>2</v>
      </c>
      <c r="G13" s="17">
        <f t="shared" si="1"/>
        <v>594</v>
      </c>
    </row>
    <row r="14" spans="1:7" ht="15">
      <c r="A14" s="12" t="s">
        <v>17</v>
      </c>
      <c r="B14" s="13">
        <v>2887.05</v>
      </c>
      <c r="C14" s="7">
        <v>42429</v>
      </c>
      <c r="D14" s="3" t="s">
        <v>23</v>
      </c>
      <c r="E14" s="14">
        <v>42465</v>
      </c>
      <c r="F14" s="16">
        <f t="shared" si="0"/>
        <v>-25</v>
      </c>
      <c r="G14" s="17">
        <f t="shared" si="1"/>
        <v>-72176.25</v>
      </c>
    </row>
    <row r="15" spans="1:7" ht="15">
      <c r="A15" s="12" t="s">
        <v>19</v>
      </c>
      <c r="B15" s="13">
        <v>96</v>
      </c>
      <c r="C15" s="7">
        <v>42440</v>
      </c>
      <c r="D15" s="1" t="s">
        <v>20</v>
      </c>
      <c r="E15" s="14">
        <v>42465</v>
      </c>
      <c r="F15" s="16">
        <f t="shared" si="0"/>
        <v>-6</v>
      </c>
      <c r="G15" s="17">
        <f t="shared" si="1"/>
        <v>-576</v>
      </c>
    </row>
    <row r="16" spans="1:7" ht="15">
      <c r="A16" s="12" t="s">
        <v>21</v>
      </c>
      <c r="B16" s="13">
        <v>500</v>
      </c>
      <c r="C16" s="7">
        <v>42446</v>
      </c>
      <c r="D16" s="5" t="s">
        <v>35</v>
      </c>
      <c r="E16" s="14">
        <v>42465</v>
      </c>
      <c r="F16" s="16">
        <f t="shared" si="0"/>
        <v>-11</v>
      </c>
      <c r="G16" s="17">
        <f t="shared" si="1"/>
        <v>-5500</v>
      </c>
    </row>
    <row r="17" spans="1:7" ht="15">
      <c r="A17" s="12" t="s">
        <v>22</v>
      </c>
      <c r="B17" s="13">
        <v>50.4</v>
      </c>
      <c r="C17" s="7">
        <v>42447</v>
      </c>
      <c r="D17" s="4" t="s">
        <v>75</v>
      </c>
      <c r="E17" s="14">
        <v>42465</v>
      </c>
      <c r="F17" s="16">
        <f t="shared" si="0"/>
        <v>-13</v>
      </c>
      <c r="G17" s="17">
        <f t="shared" si="1"/>
        <v>-655.1999999999999</v>
      </c>
    </row>
    <row r="18" spans="1:7" ht="15">
      <c r="A18" s="12" t="s">
        <v>24</v>
      </c>
      <c r="B18" s="13">
        <v>472.73</v>
      </c>
      <c r="C18" s="7">
        <v>42452</v>
      </c>
      <c r="D18" s="5" t="s">
        <v>85</v>
      </c>
      <c r="E18" s="14">
        <v>42465</v>
      </c>
      <c r="F18" s="16">
        <f t="shared" si="0"/>
        <v>-17</v>
      </c>
      <c r="G18" s="17">
        <f t="shared" si="1"/>
        <v>-8036.41</v>
      </c>
    </row>
    <row r="19" spans="1:7" ht="15">
      <c r="A19" s="12" t="s">
        <v>25</v>
      </c>
      <c r="B19" s="13">
        <v>488</v>
      </c>
      <c r="C19" s="7">
        <v>42452</v>
      </c>
      <c r="D19" s="5" t="s">
        <v>85</v>
      </c>
      <c r="E19" s="14">
        <v>42465</v>
      </c>
      <c r="F19" s="16">
        <f t="shared" si="0"/>
        <v>-17</v>
      </c>
      <c r="G19" s="17">
        <f t="shared" si="1"/>
        <v>-8296</v>
      </c>
    </row>
    <row r="20" spans="1:7" ht="15">
      <c r="A20" s="12" t="s">
        <v>27</v>
      </c>
      <c r="B20" s="13">
        <v>50</v>
      </c>
      <c r="C20" s="7">
        <v>42452</v>
      </c>
      <c r="D20" s="1" t="s">
        <v>88</v>
      </c>
      <c r="E20" s="14">
        <v>42465</v>
      </c>
      <c r="F20" s="16">
        <f t="shared" si="0"/>
        <v>-18</v>
      </c>
      <c r="G20" s="17">
        <f t="shared" si="1"/>
        <v>-900</v>
      </c>
    </row>
    <row r="21" spans="1:7" ht="15">
      <c r="A21" s="12" t="s">
        <v>28</v>
      </c>
      <c r="B21" s="13">
        <v>22.02</v>
      </c>
      <c r="C21" s="7">
        <v>42460</v>
      </c>
      <c r="D21" s="3" t="s">
        <v>23</v>
      </c>
      <c r="E21" s="14">
        <v>42502</v>
      </c>
      <c r="F21" s="16">
        <f t="shared" si="0"/>
        <v>12</v>
      </c>
      <c r="G21" s="17">
        <f t="shared" si="1"/>
        <v>264.24</v>
      </c>
    </row>
    <row r="22" spans="1:7" ht="15">
      <c r="A22" s="12" t="s">
        <v>29</v>
      </c>
      <c r="B22" s="13">
        <v>258</v>
      </c>
      <c r="C22" s="7">
        <v>42454</v>
      </c>
      <c r="D22" s="3" t="s">
        <v>23</v>
      </c>
      <c r="E22" s="14">
        <v>42503</v>
      </c>
      <c r="F22" s="16">
        <f t="shared" si="0"/>
        <v>13</v>
      </c>
      <c r="G22" s="17">
        <f t="shared" si="1"/>
        <v>3354</v>
      </c>
    </row>
    <row r="23" spans="1:7" ht="15">
      <c r="A23" s="12" t="s">
        <v>1</v>
      </c>
      <c r="B23" s="13">
        <v>95.82</v>
      </c>
      <c r="C23" s="7">
        <v>42460</v>
      </c>
      <c r="D23" s="1" t="s">
        <v>23</v>
      </c>
      <c r="E23" s="14">
        <v>42503</v>
      </c>
      <c r="F23" s="16">
        <f t="shared" si="0"/>
        <v>13</v>
      </c>
      <c r="G23" s="17">
        <f t="shared" si="1"/>
        <v>1245.6599999999999</v>
      </c>
    </row>
    <row r="24" spans="1:7" ht="15">
      <c r="A24" s="12" t="s">
        <v>30</v>
      </c>
      <c r="B24" s="13">
        <v>605.87</v>
      </c>
      <c r="C24" s="7">
        <v>42468</v>
      </c>
      <c r="D24" s="1" t="s">
        <v>89</v>
      </c>
      <c r="E24" s="14">
        <v>42503</v>
      </c>
      <c r="F24" s="16">
        <f t="shared" si="0"/>
        <v>-26</v>
      </c>
      <c r="G24" s="17">
        <f t="shared" si="1"/>
        <v>-15752.62</v>
      </c>
    </row>
    <row r="25" spans="1:7" ht="15">
      <c r="A25" s="12" t="s">
        <v>32</v>
      </c>
      <c r="B25" s="13">
        <v>1160</v>
      </c>
      <c r="C25" s="7">
        <v>42468</v>
      </c>
      <c r="D25" s="4" t="s">
        <v>33</v>
      </c>
      <c r="E25" s="14">
        <v>42503</v>
      </c>
      <c r="F25" s="16">
        <f t="shared" si="0"/>
        <v>-18</v>
      </c>
      <c r="G25" s="17">
        <f t="shared" si="1"/>
        <v>-20880</v>
      </c>
    </row>
    <row r="26" spans="1:7" ht="15">
      <c r="A26" s="12" t="s">
        <v>34</v>
      </c>
      <c r="B26" s="13">
        <v>3020.46</v>
      </c>
      <c r="C26" s="7">
        <v>42460</v>
      </c>
      <c r="D26" s="3" t="s">
        <v>33</v>
      </c>
      <c r="E26" s="14">
        <v>42503</v>
      </c>
      <c r="F26" s="16">
        <f t="shared" si="0"/>
        <v>-18</v>
      </c>
      <c r="G26" s="17">
        <f t="shared" si="1"/>
        <v>-54368.28</v>
      </c>
    </row>
    <row r="27" spans="1:7" ht="15">
      <c r="A27" s="12" t="s">
        <v>6</v>
      </c>
      <c r="B27" s="13">
        <v>345.45</v>
      </c>
      <c r="C27" s="7">
        <v>42474</v>
      </c>
      <c r="D27" s="1" t="s">
        <v>36</v>
      </c>
      <c r="E27" s="14">
        <v>42503</v>
      </c>
      <c r="F27" s="16">
        <f t="shared" si="0"/>
        <v>-1</v>
      </c>
      <c r="G27" s="17">
        <f t="shared" si="1"/>
        <v>-345.45</v>
      </c>
    </row>
    <row r="28" spans="1:7" ht="15">
      <c r="A28" s="12" t="s">
        <v>37</v>
      </c>
      <c r="B28" s="13">
        <v>1257.05</v>
      </c>
      <c r="C28" s="7">
        <v>42475</v>
      </c>
      <c r="D28" s="4" t="s">
        <v>38</v>
      </c>
      <c r="E28" s="14">
        <v>42515</v>
      </c>
      <c r="F28" s="16">
        <f t="shared" si="0"/>
        <v>10</v>
      </c>
      <c r="G28" s="17">
        <f t="shared" si="1"/>
        <v>12570.5</v>
      </c>
    </row>
    <row r="29" spans="1:7" ht="15">
      <c r="A29" s="12" t="s">
        <v>39</v>
      </c>
      <c r="B29" s="13">
        <v>665</v>
      </c>
      <c r="C29" s="7">
        <v>42475</v>
      </c>
      <c r="D29" s="1" t="s">
        <v>38</v>
      </c>
      <c r="E29" s="14">
        <v>42515</v>
      </c>
      <c r="F29" s="16">
        <f t="shared" si="0"/>
        <v>10</v>
      </c>
      <c r="G29" s="17">
        <f t="shared" si="1"/>
        <v>6650</v>
      </c>
    </row>
    <row r="30" spans="1:7" ht="15">
      <c r="A30" s="12" t="s">
        <v>40</v>
      </c>
      <c r="B30" s="13">
        <v>34</v>
      </c>
      <c r="C30" s="7">
        <v>42460</v>
      </c>
      <c r="D30" s="4" t="s">
        <v>33</v>
      </c>
      <c r="E30" s="14">
        <v>42515</v>
      </c>
      <c r="F30" s="16">
        <f t="shared" si="0"/>
        <v>-6</v>
      </c>
      <c r="G30" s="17">
        <f t="shared" si="1"/>
        <v>-204</v>
      </c>
    </row>
    <row r="31" spans="1:7" ht="15">
      <c r="A31" s="12" t="s">
        <v>42</v>
      </c>
      <c r="B31" s="13">
        <v>310</v>
      </c>
      <c r="C31" s="7">
        <v>42479</v>
      </c>
      <c r="D31" s="4" t="s">
        <v>41</v>
      </c>
      <c r="E31" s="14">
        <v>42515</v>
      </c>
      <c r="F31" s="16">
        <f t="shared" si="0"/>
        <v>7</v>
      </c>
      <c r="G31" s="17">
        <f t="shared" si="1"/>
        <v>2170</v>
      </c>
    </row>
    <row r="32" spans="1:7" ht="15">
      <c r="A32" s="12" t="s">
        <v>43</v>
      </c>
      <c r="B32" s="13">
        <v>575</v>
      </c>
      <c r="C32" s="7">
        <v>42479</v>
      </c>
      <c r="D32" s="4" t="s">
        <v>78</v>
      </c>
      <c r="E32" s="14">
        <v>42503</v>
      </c>
      <c r="F32" s="16">
        <f t="shared" si="0"/>
        <v>-35</v>
      </c>
      <c r="G32" s="17">
        <f t="shared" si="1"/>
        <v>-20125</v>
      </c>
    </row>
    <row r="33" spans="1:7" ht="15">
      <c r="A33" s="12" t="s">
        <v>44</v>
      </c>
      <c r="B33" s="13">
        <v>239.06</v>
      </c>
      <c r="C33" s="7">
        <v>42472</v>
      </c>
      <c r="D33" s="1" t="s">
        <v>86</v>
      </c>
      <c r="E33" s="14">
        <v>42515</v>
      </c>
      <c r="F33" s="16">
        <f t="shared" si="0"/>
        <v>14</v>
      </c>
      <c r="G33" s="17">
        <f t="shared" si="1"/>
        <v>3346.84</v>
      </c>
    </row>
    <row r="34" spans="1:7" ht="15">
      <c r="A34" s="12" t="s">
        <v>45</v>
      </c>
      <c r="B34" s="13">
        <v>390</v>
      </c>
      <c r="C34" s="7">
        <v>42480</v>
      </c>
      <c r="D34" s="1" t="s">
        <v>18</v>
      </c>
      <c r="E34" s="14">
        <v>42515</v>
      </c>
      <c r="F34" s="16">
        <f t="shared" si="0"/>
        <v>6</v>
      </c>
      <c r="G34" s="17">
        <f t="shared" si="1"/>
        <v>2340</v>
      </c>
    </row>
    <row r="35" spans="1:7" ht="15">
      <c r="A35" s="12" t="s">
        <v>46</v>
      </c>
      <c r="B35" s="13">
        <v>350</v>
      </c>
      <c r="C35" s="7">
        <v>42486</v>
      </c>
      <c r="D35" s="1" t="s">
        <v>91</v>
      </c>
      <c r="E35" s="14">
        <v>42515</v>
      </c>
      <c r="F35" s="16">
        <f t="shared" si="0"/>
        <v>0</v>
      </c>
      <c r="G35" s="17">
        <f t="shared" si="1"/>
        <v>0</v>
      </c>
    </row>
    <row r="36" spans="1:7" ht="15">
      <c r="A36" s="12" t="s">
        <v>46</v>
      </c>
      <c r="B36" s="13">
        <v>350</v>
      </c>
      <c r="C36" s="7">
        <v>42486</v>
      </c>
      <c r="D36" s="1" t="s">
        <v>91</v>
      </c>
      <c r="E36" s="14">
        <v>42515</v>
      </c>
      <c r="F36" s="16">
        <f t="shared" si="0"/>
        <v>0</v>
      </c>
      <c r="G36" s="17">
        <f t="shared" si="1"/>
        <v>0</v>
      </c>
    </row>
    <row r="37" spans="1:7" ht="15">
      <c r="A37" s="12" t="s">
        <v>46</v>
      </c>
      <c r="B37" s="13">
        <v>350</v>
      </c>
      <c r="C37" s="7">
        <v>42486</v>
      </c>
      <c r="D37" s="1" t="s">
        <v>91</v>
      </c>
      <c r="E37" s="14">
        <v>42515</v>
      </c>
      <c r="F37" s="16">
        <f t="shared" si="0"/>
        <v>0</v>
      </c>
      <c r="G37" s="17">
        <f t="shared" si="1"/>
        <v>0</v>
      </c>
    </row>
    <row r="38" spans="1:7" ht="15">
      <c r="A38" s="12" t="s">
        <v>48</v>
      </c>
      <c r="B38" s="13">
        <v>436.36</v>
      </c>
      <c r="C38" s="7">
        <v>42488</v>
      </c>
      <c r="D38" s="1" t="s">
        <v>47</v>
      </c>
      <c r="E38" s="14">
        <v>42515</v>
      </c>
      <c r="F38" s="16">
        <f t="shared" si="0"/>
        <v>-2</v>
      </c>
      <c r="G38" s="17">
        <f t="shared" si="1"/>
        <v>-872.72</v>
      </c>
    </row>
    <row r="39" spans="1:7" ht="15">
      <c r="A39" s="12" t="s">
        <v>48</v>
      </c>
      <c r="B39" s="13">
        <v>681.82</v>
      </c>
      <c r="C39" s="7">
        <v>42488</v>
      </c>
      <c r="D39" s="1" t="s">
        <v>47</v>
      </c>
      <c r="E39" s="14">
        <v>42515</v>
      </c>
      <c r="F39" s="16">
        <f t="shared" si="0"/>
        <v>-2</v>
      </c>
      <c r="G39" s="17">
        <f t="shared" si="1"/>
        <v>-1363.64</v>
      </c>
    </row>
    <row r="40" spans="1:7" ht="15">
      <c r="A40" s="12" t="s">
        <v>50</v>
      </c>
      <c r="B40" s="13">
        <v>70.16</v>
      </c>
      <c r="C40" s="7">
        <v>42489</v>
      </c>
      <c r="D40" s="3" t="s">
        <v>49</v>
      </c>
      <c r="E40" s="14">
        <v>42503</v>
      </c>
      <c r="F40" s="16">
        <f t="shared" si="0"/>
        <v>-15</v>
      </c>
      <c r="G40" s="17">
        <f t="shared" si="1"/>
        <v>-1052.3999999999999</v>
      </c>
    </row>
    <row r="41" spans="1:7" ht="15">
      <c r="A41" s="12" t="s">
        <v>51</v>
      </c>
      <c r="B41" s="13">
        <v>119</v>
      </c>
      <c r="C41" s="7">
        <v>42502</v>
      </c>
      <c r="D41" s="1" t="s">
        <v>77</v>
      </c>
      <c r="E41" s="14">
        <v>42534</v>
      </c>
      <c r="F41" s="16">
        <f t="shared" si="0"/>
        <v>2</v>
      </c>
      <c r="G41" s="17">
        <f t="shared" si="1"/>
        <v>238</v>
      </c>
    </row>
    <row r="42" spans="1:7" ht="15">
      <c r="A42" s="12" t="s">
        <v>53</v>
      </c>
      <c r="B42" s="13">
        <v>40</v>
      </c>
      <c r="C42" s="7">
        <v>42502</v>
      </c>
      <c r="D42" s="1" t="s">
        <v>77</v>
      </c>
      <c r="E42" s="14">
        <v>42534</v>
      </c>
      <c r="F42" s="16">
        <f t="shared" si="0"/>
        <v>2</v>
      </c>
      <c r="G42" s="17">
        <f t="shared" si="1"/>
        <v>80</v>
      </c>
    </row>
    <row r="43" spans="1:7" ht="15">
      <c r="A43" s="12" t="s">
        <v>26</v>
      </c>
      <c r="B43" s="13">
        <v>454.54</v>
      </c>
      <c r="C43" s="7">
        <v>42503</v>
      </c>
      <c r="D43" s="1" t="s">
        <v>52</v>
      </c>
      <c r="E43" s="14">
        <v>42534</v>
      </c>
      <c r="F43" s="16">
        <f t="shared" si="0"/>
        <v>1</v>
      </c>
      <c r="G43" s="17">
        <f t="shared" si="1"/>
        <v>454.54</v>
      </c>
    </row>
    <row r="44" spans="1:7" ht="15">
      <c r="A44" s="12" t="s">
        <v>54</v>
      </c>
      <c r="B44" s="13">
        <v>3313.96</v>
      </c>
      <c r="C44" s="7">
        <v>42490</v>
      </c>
      <c r="D44" s="3" t="s">
        <v>31</v>
      </c>
      <c r="E44" s="14">
        <v>42534</v>
      </c>
      <c r="F44" s="16">
        <f t="shared" si="0"/>
        <v>-17</v>
      </c>
      <c r="G44" s="17">
        <f t="shared" si="1"/>
        <v>-56337.32</v>
      </c>
    </row>
    <row r="45" spans="1:7" ht="15">
      <c r="A45" s="12" t="s">
        <v>55</v>
      </c>
      <c r="B45" s="13">
        <v>163.8</v>
      </c>
      <c r="C45" s="7">
        <v>42507</v>
      </c>
      <c r="D45" s="4" t="s">
        <v>56</v>
      </c>
      <c r="E45" s="14">
        <v>42534</v>
      </c>
      <c r="F45" s="16">
        <f t="shared" si="0"/>
        <v>-3</v>
      </c>
      <c r="G45" s="17">
        <f t="shared" si="1"/>
        <v>-491.40000000000003</v>
      </c>
    </row>
    <row r="46" spans="1:7" ht="15">
      <c r="A46" s="12" t="s">
        <v>57</v>
      </c>
      <c r="B46" s="13">
        <v>204.75</v>
      </c>
      <c r="C46" s="7">
        <v>42507</v>
      </c>
      <c r="D46" s="4" t="s">
        <v>56</v>
      </c>
      <c r="E46" s="14">
        <v>42534</v>
      </c>
      <c r="F46" s="16">
        <f t="shared" si="0"/>
        <v>-3</v>
      </c>
      <c r="G46" s="17">
        <f t="shared" si="1"/>
        <v>-614.25</v>
      </c>
    </row>
    <row r="47" spans="1:7" ht="15">
      <c r="A47" s="12" t="s">
        <v>58</v>
      </c>
      <c r="B47" s="13">
        <v>163.8</v>
      </c>
      <c r="C47" s="7">
        <v>42507</v>
      </c>
      <c r="D47" s="4" t="s">
        <v>56</v>
      </c>
      <c r="E47" s="14">
        <v>42534</v>
      </c>
      <c r="F47" s="16">
        <f t="shared" si="0"/>
        <v>-3</v>
      </c>
      <c r="G47" s="17">
        <f t="shared" si="1"/>
        <v>-491.40000000000003</v>
      </c>
    </row>
    <row r="48" spans="1:7" ht="15">
      <c r="A48" s="12" t="s">
        <v>59</v>
      </c>
      <c r="B48" s="13">
        <v>93.6</v>
      </c>
      <c r="C48" s="7">
        <v>42507</v>
      </c>
      <c r="D48" s="4" t="s">
        <v>56</v>
      </c>
      <c r="E48" s="14">
        <v>42534</v>
      </c>
      <c r="F48" s="16">
        <f t="shared" si="0"/>
        <v>-3</v>
      </c>
      <c r="G48" s="17">
        <f t="shared" si="1"/>
        <v>-280.79999999999995</v>
      </c>
    </row>
    <row r="49" spans="1:7" ht="15">
      <c r="A49" s="12" t="s">
        <v>60</v>
      </c>
      <c r="B49" s="13">
        <v>93.6</v>
      </c>
      <c r="C49" s="7">
        <v>42507</v>
      </c>
      <c r="D49" s="4" t="s">
        <v>56</v>
      </c>
      <c r="E49" s="14">
        <v>42534</v>
      </c>
      <c r="F49" s="16">
        <f t="shared" si="0"/>
        <v>-3</v>
      </c>
      <c r="G49" s="17">
        <f t="shared" si="1"/>
        <v>-280.79999999999995</v>
      </c>
    </row>
    <row r="50" spans="1:7" ht="15">
      <c r="A50" s="12" t="s">
        <v>61</v>
      </c>
      <c r="B50" s="13">
        <v>93.6</v>
      </c>
      <c r="C50" s="7">
        <v>42507</v>
      </c>
      <c r="D50" s="4" t="s">
        <v>56</v>
      </c>
      <c r="E50" s="14">
        <v>42534</v>
      </c>
      <c r="F50" s="16">
        <f t="shared" si="0"/>
        <v>-3</v>
      </c>
      <c r="G50" s="17">
        <f t="shared" si="1"/>
        <v>-280.79999999999995</v>
      </c>
    </row>
    <row r="51" spans="1:7" ht="15">
      <c r="A51" s="12" t="s">
        <v>62</v>
      </c>
      <c r="B51" s="13">
        <v>330</v>
      </c>
      <c r="C51" s="7">
        <v>42499</v>
      </c>
      <c r="D51" s="4" t="s">
        <v>89</v>
      </c>
      <c r="E51" s="14">
        <v>42534</v>
      </c>
      <c r="F51" s="16">
        <f t="shared" si="0"/>
        <v>5</v>
      </c>
      <c r="G51" s="17">
        <f t="shared" si="1"/>
        <v>1650</v>
      </c>
    </row>
    <row r="52" spans="1:7" ht="15">
      <c r="A52" s="12" t="s">
        <v>64</v>
      </c>
      <c r="B52" s="13">
        <v>989.92</v>
      </c>
      <c r="C52" s="7">
        <v>42511</v>
      </c>
      <c r="D52" s="4" t="s">
        <v>90</v>
      </c>
      <c r="E52" s="14">
        <v>42534</v>
      </c>
      <c r="F52" s="16">
        <f t="shared" si="0"/>
        <v>-7</v>
      </c>
      <c r="G52" s="17">
        <f t="shared" si="1"/>
        <v>-6929.44</v>
      </c>
    </row>
    <row r="53" spans="1:7" ht="15">
      <c r="A53" s="12" t="s">
        <v>67</v>
      </c>
      <c r="B53" s="13">
        <v>192</v>
      </c>
      <c r="C53" s="7">
        <v>42513</v>
      </c>
      <c r="D53" s="4" t="s">
        <v>65</v>
      </c>
      <c r="E53" s="14">
        <v>42534</v>
      </c>
      <c r="F53" s="16">
        <f t="shared" si="0"/>
        <v>-9</v>
      </c>
      <c r="G53" s="17">
        <f t="shared" si="1"/>
        <v>-1728</v>
      </c>
    </row>
    <row r="54" spans="1:7" ht="15">
      <c r="A54" s="12" t="s">
        <v>68</v>
      </c>
      <c r="B54" s="13">
        <v>725.46</v>
      </c>
      <c r="C54" s="7">
        <v>42516</v>
      </c>
      <c r="D54" s="5" t="s">
        <v>87</v>
      </c>
      <c r="E54" s="14">
        <v>42534</v>
      </c>
      <c r="F54" s="16">
        <f t="shared" si="0"/>
        <v>-12</v>
      </c>
      <c r="G54" s="17">
        <f t="shared" si="1"/>
        <v>-8705.52</v>
      </c>
    </row>
    <row r="55" spans="1:7" ht="15">
      <c r="A55" s="12" t="s">
        <v>63</v>
      </c>
      <c r="B55" s="13">
        <v>727.27</v>
      </c>
      <c r="C55" s="7">
        <v>42497</v>
      </c>
      <c r="D55" s="5" t="s">
        <v>73</v>
      </c>
      <c r="E55" s="14">
        <v>42534</v>
      </c>
      <c r="F55" s="16">
        <f t="shared" si="0"/>
        <v>7</v>
      </c>
      <c r="G55" s="17">
        <f t="shared" si="1"/>
        <v>5090.889999999999</v>
      </c>
    </row>
    <row r="56" spans="1:7" ht="15">
      <c r="A56" s="12" t="s">
        <v>66</v>
      </c>
      <c r="B56" s="13">
        <v>727.27</v>
      </c>
      <c r="C56" s="7">
        <v>42499</v>
      </c>
      <c r="D56" s="4" t="s">
        <v>89</v>
      </c>
      <c r="E56" s="14">
        <v>42534</v>
      </c>
      <c r="F56" s="16">
        <f t="shared" si="0"/>
        <v>5</v>
      </c>
      <c r="G56" s="17">
        <f t="shared" si="1"/>
        <v>3636.35</v>
      </c>
    </row>
    <row r="57" spans="1:7" ht="15">
      <c r="A57" s="12" t="s">
        <v>70</v>
      </c>
      <c r="B57" s="13">
        <v>630</v>
      </c>
      <c r="C57" s="7">
        <v>42518</v>
      </c>
      <c r="D57" s="1" t="s">
        <v>69</v>
      </c>
      <c r="E57" s="14">
        <v>42534</v>
      </c>
      <c r="F57" s="16">
        <f t="shared" si="0"/>
        <v>-14</v>
      </c>
      <c r="G57" s="17">
        <f t="shared" si="1"/>
        <v>-8820</v>
      </c>
    </row>
    <row r="58" spans="1:7" ht="15">
      <c r="A58" s="12" t="s">
        <v>71</v>
      </c>
      <c r="B58" s="13">
        <v>125</v>
      </c>
      <c r="C58" s="7">
        <v>42520</v>
      </c>
      <c r="D58" s="4" t="s">
        <v>31</v>
      </c>
      <c r="E58" s="14">
        <v>42534</v>
      </c>
      <c r="F58" s="16">
        <f t="shared" si="0"/>
        <v>-17</v>
      </c>
      <c r="G58" s="17">
        <f t="shared" si="1"/>
        <v>-2125</v>
      </c>
    </row>
    <row r="59" spans="1:7" ht="15">
      <c r="A59" s="12" t="s">
        <v>72</v>
      </c>
      <c r="B59" s="13">
        <v>345</v>
      </c>
      <c r="C59" s="7">
        <v>42521</v>
      </c>
      <c r="D59" s="4" t="s">
        <v>31</v>
      </c>
      <c r="E59" s="14">
        <v>42534</v>
      </c>
      <c r="F59" s="16">
        <f t="shared" si="0"/>
        <v>-17</v>
      </c>
      <c r="G59" s="17">
        <f t="shared" si="1"/>
        <v>-5865</v>
      </c>
    </row>
    <row r="60" spans="1:7" ht="15">
      <c r="A60" s="12" t="s">
        <v>76</v>
      </c>
      <c r="B60" s="13">
        <v>200</v>
      </c>
      <c r="C60" s="7">
        <v>42521</v>
      </c>
      <c r="D60" s="4" t="s">
        <v>31</v>
      </c>
      <c r="E60" s="14">
        <v>42534</v>
      </c>
      <c r="F60" s="16">
        <f t="shared" si="0"/>
        <v>-17</v>
      </c>
      <c r="G60" s="17">
        <f t="shared" si="1"/>
        <v>-3400</v>
      </c>
    </row>
    <row r="61" spans="1:9" ht="24" customHeight="1" thickBot="1">
      <c r="A61" s="26" t="s">
        <v>92</v>
      </c>
      <c r="B61" s="18">
        <f>SUM(B2:B60)</f>
        <v>30888.859999999997</v>
      </c>
      <c r="C61" s="18"/>
      <c r="D61" s="19"/>
      <c r="E61" s="20"/>
      <c r="F61" s="19"/>
      <c r="G61" s="21">
        <f>SUM(G2:G60)</f>
        <v>-243367.92999999996</v>
      </c>
      <c r="I61" s="22"/>
    </row>
    <row r="62" ht="15.75" thickTop="1"/>
    <row r="63" spans="1:5" ht="15.75">
      <c r="A63" s="23" t="s">
        <v>93</v>
      </c>
      <c r="B63" s="23"/>
      <c r="C63" s="23"/>
      <c r="D63" s="24"/>
      <c r="E63" s="25">
        <f>IF(AND(G61&lt;&gt;"",B61&lt;&gt;0),G61/B61,"")</f>
        <v>-7.8788252463833235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Braga</dc:creator>
  <cp:keywords/>
  <dc:description/>
  <cp:lastModifiedBy>Daniela Braga</cp:lastModifiedBy>
  <cp:lastPrinted>2016-07-18T08:32:23Z</cp:lastPrinted>
  <dcterms:created xsi:type="dcterms:W3CDTF">2016-07-06T12:43:50Z</dcterms:created>
  <dcterms:modified xsi:type="dcterms:W3CDTF">2016-07-18T08:53:43Z</dcterms:modified>
  <cp:category/>
  <cp:version/>
  <cp:contentType/>
  <cp:contentStatus/>
</cp:coreProperties>
</file>