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PROSPETTO CALCOLO ITP ANNO 2017" sheetId="1" r:id="rId1"/>
  </sheets>
  <definedNames/>
  <calcPr fullCalcOnLoad="1"/>
</workbook>
</file>

<file path=xl/sharedStrings.xml><?xml version="1.0" encoding="utf-8"?>
<sst xmlns="http://schemas.openxmlformats.org/spreadsheetml/2006/main" count="310" uniqueCount="212">
  <si>
    <t>GIORNI EFFETTIVI</t>
  </si>
  <si>
    <t>PARAMETRI</t>
  </si>
  <si>
    <t>4/PA</t>
  </si>
  <si>
    <t>13/04/2017</t>
  </si>
  <si>
    <t>800522</t>
  </si>
  <si>
    <t>31/05/2017</t>
  </si>
  <si>
    <t>800611</t>
  </si>
  <si>
    <t>33/PA</t>
  </si>
  <si>
    <t>5/5/2017</t>
  </si>
  <si>
    <t>34/PA</t>
  </si>
  <si>
    <t>35/PA</t>
  </si>
  <si>
    <t>36/PA</t>
  </si>
  <si>
    <t>4/102</t>
  </si>
  <si>
    <t>12/042017</t>
  </si>
  <si>
    <t>7680020273</t>
  </si>
  <si>
    <t>19/06/2017</t>
  </si>
  <si>
    <t>176/PA2017</t>
  </si>
  <si>
    <t>177/PA2017</t>
  </si>
  <si>
    <t>1405</t>
  </si>
  <si>
    <t>12/05/2017</t>
  </si>
  <si>
    <t>39/PA</t>
  </si>
  <si>
    <t>20/05/2017</t>
  </si>
  <si>
    <t>5200000124</t>
  </si>
  <si>
    <t>30/05/2017</t>
  </si>
  <si>
    <t>5200000125</t>
  </si>
  <si>
    <t>8717114476</t>
  </si>
  <si>
    <t>21/05/2017</t>
  </si>
  <si>
    <t>116</t>
  </si>
  <si>
    <t>25/5/2017</t>
  </si>
  <si>
    <t>2017 149</t>
  </si>
  <si>
    <t>26/05/2017</t>
  </si>
  <si>
    <t>56</t>
  </si>
  <si>
    <t>27/05/2017</t>
  </si>
  <si>
    <t>189/PA2017</t>
  </si>
  <si>
    <t>188/PA2017</t>
  </si>
  <si>
    <t>45</t>
  </si>
  <si>
    <t>03/05/2017</t>
  </si>
  <si>
    <t>03/06/2017</t>
  </si>
  <si>
    <t>44</t>
  </si>
  <si>
    <t>43</t>
  </si>
  <si>
    <t>42</t>
  </si>
  <si>
    <t>41</t>
  </si>
  <si>
    <t>91</t>
  </si>
  <si>
    <t>20174E14396</t>
  </si>
  <si>
    <t>27/06/2017</t>
  </si>
  <si>
    <t>PA1700933</t>
  </si>
  <si>
    <t>05/06/2017</t>
  </si>
  <si>
    <t>24</t>
  </si>
  <si>
    <t>08/06/2017</t>
  </si>
  <si>
    <t>111/2017</t>
  </si>
  <si>
    <t>09/06/2017</t>
  </si>
  <si>
    <t>10/PA</t>
  </si>
  <si>
    <t>10/06/2017</t>
  </si>
  <si>
    <t>11/PA</t>
  </si>
  <si>
    <t>7680021009</t>
  </si>
  <si>
    <t>19/07/2017</t>
  </si>
  <si>
    <t>196/PA2017</t>
  </si>
  <si>
    <t>11/06/2017</t>
  </si>
  <si>
    <t>08PA</t>
  </si>
  <si>
    <t>17/06/2017</t>
  </si>
  <si>
    <t>108</t>
  </si>
  <si>
    <t>21/06/2017</t>
  </si>
  <si>
    <t>103</t>
  </si>
  <si>
    <t>31/07/2017</t>
  </si>
  <si>
    <t>104</t>
  </si>
  <si>
    <t>105</t>
  </si>
  <si>
    <t>106</t>
  </si>
  <si>
    <t>107</t>
  </si>
  <si>
    <t>2/154</t>
  </si>
  <si>
    <t>30/06/2017</t>
  </si>
  <si>
    <t>20</t>
  </si>
  <si>
    <t>24/06/2017</t>
  </si>
  <si>
    <t>800960</t>
  </si>
  <si>
    <t>801008</t>
  </si>
  <si>
    <t>68/PA</t>
  </si>
  <si>
    <t>69/PA</t>
  </si>
  <si>
    <t>70/PA</t>
  </si>
  <si>
    <t>TOTALE</t>
  </si>
  <si>
    <t>14/PA</t>
  </si>
  <si>
    <t>08/07/2017</t>
  </si>
  <si>
    <t>801182</t>
  </si>
  <si>
    <t>31/08/2017</t>
  </si>
  <si>
    <t>5200000225</t>
  </si>
  <si>
    <t>8717173735</t>
  </si>
  <si>
    <t>12/07/2017</t>
  </si>
  <si>
    <t>7680021789</t>
  </si>
  <si>
    <t>19/08/2017</t>
  </si>
  <si>
    <t>5/PA</t>
  </si>
  <si>
    <t>14/07/2017</t>
  </si>
  <si>
    <t>17000426</t>
  </si>
  <si>
    <t>100113/17</t>
  </si>
  <si>
    <t>16/07/2017</t>
  </si>
  <si>
    <t>17000547</t>
  </si>
  <si>
    <t>QE/2017/182</t>
  </si>
  <si>
    <t>25/08/2017</t>
  </si>
  <si>
    <t>298\PA</t>
  </si>
  <si>
    <t>07/07/2017</t>
  </si>
  <si>
    <t>7680022490</t>
  </si>
  <si>
    <t>18/09/2017</t>
  </si>
  <si>
    <t>8717193567</t>
  </si>
  <si>
    <t>12/08/2017</t>
  </si>
  <si>
    <t>274/PA2017</t>
  </si>
  <si>
    <t>16/PA</t>
  </si>
  <si>
    <t>8717211199</t>
  </si>
  <si>
    <t>208/PA2017</t>
  </si>
  <si>
    <t>27/08/2017</t>
  </si>
  <si>
    <t>14/102</t>
  </si>
  <si>
    <t>281/PA2017</t>
  </si>
  <si>
    <t>01/09/2017</t>
  </si>
  <si>
    <t>8PA</t>
  </si>
  <si>
    <t>9PA</t>
  </si>
  <si>
    <t>08/09/2017</t>
  </si>
  <si>
    <t>290/PA2017</t>
  </si>
  <si>
    <t>09/09/2017</t>
  </si>
  <si>
    <t>04/10</t>
  </si>
  <si>
    <t>17/09/2017</t>
  </si>
  <si>
    <t>NUMERO FATTURA</t>
  </si>
  <si>
    <t>IMPORTO FATTURA</t>
  </si>
  <si>
    <t>DATA EMISSIONE FATTURA</t>
  </si>
  <si>
    <t>DATA SCADENZA FATTURA</t>
  </si>
  <si>
    <t>DATA PAGAMENTO FATTURA</t>
  </si>
  <si>
    <t>573/pa</t>
  </si>
  <si>
    <t>5200000456</t>
  </si>
  <si>
    <t>31/01/2017</t>
  </si>
  <si>
    <t>7680017801</t>
  </si>
  <si>
    <t>21/03/2017</t>
  </si>
  <si>
    <t>1/PA</t>
  </si>
  <si>
    <t>03/02/2017</t>
  </si>
  <si>
    <t>8717001810</t>
  </si>
  <si>
    <t>15/02/2017</t>
  </si>
  <si>
    <t>22/PA2017</t>
  </si>
  <si>
    <t>19/02/2016</t>
  </si>
  <si>
    <t>8717020551</t>
  </si>
  <si>
    <t>24/02/2017</t>
  </si>
  <si>
    <t>177</t>
  </si>
  <si>
    <t>16/02/2017</t>
  </si>
  <si>
    <t>3/PA</t>
  </si>
  <si>
    <t>09/03/2017</t>
  </si>
  <si>
    <t>4</t>
  </si>
  <si>
    <t>01/03/2017</t>
  </si>
  <si>
    <t>23/02/2017</t>
  </si>
  <si>
    <t>7680018655</t>
  </si>
  <si>
    <t>21/04/2017</t>
  </si>
  <si>
    <t>4_2017</t>
  </si>
  <si>
    <t>14/03/2017</t>
  </si>
  <si>
    <t>56/PA2017</t>
  </si>
  <si>
    <t>16/03/2017</t>
  </si>
  <si>
    <t>20174E05878</t>
  </si>
  <si>
    <t>E00036</t>
  </si>
  <si>
    <t>30/04/2017</t>
  </si>
  <si>
    <t>E00037</t>
  </si>
  <si>
    <t>E00038</t>
  </si>
  <si>
    <t>E00039</t>
  </si>
  <si>
    <t>E00040</t>
  </si>
  <si>
    <t>E00041</t>
  </si>
  <si>
    <t>0045/EL</t>
  </si>
  <si>
    <t>30/03/2017</t>
  </si>
  <si>
    <t>6/PA</t>
  </si>
  <si>
    <t>08/04/2017</t>
  </si>
  <si>
    <t>7680019444</t>
  </si>
  <si>
    <t>19/05/2017</t>
  </si>
  <si>
    <t>E00176</t>
  </si>
  <si>
    <t>31/10/2017</t>
  </si>
  <si>
    <t>E00177</t>
  </si>
  <si>
    <t>E00178</t>
  </si>
  <si>
    <t>E00179</t>
  </si>
  <si>
    <t>E00180</t>
  </si>
  <si>
    <t>E00181</t>
  </si>
  <si>
    <t>04/01</t>
  </si>
  <si>
    <t>05/10/2017</t>
  </si>
  <si>
    <t>30/11/2017</t>
  </si>
  <si>
    <t>E00205</t>
  </si>
  <si>
    <t>86/PA</t>
  </si>
  <si>
    <t>04/11/2017</t>
  </si>
  <si>
    <t>87/PA</t>
  </si>
  <si>
    <t>546/E/2017</t>
  </si>
  <si>
    <t>03/12/2017</t>
  </si>
  <si>
    <t>378/PA2017</t>
  </si>
  <si>
    <t>19/11/2017</t>
  </si>
  <si>
    <t>19/12/2017</t>
  </si>
  <si>
    <t>29/11/2017</t>
  </si>
  <si>
    <t>402/PA2017</t>
  </si>
  <si>
    <t>01/12/2017</t>
  </si>
  <si>
    <t>31/12/2017</t>
  </si>
  <si>
    <t>19/01/2018</t>
  </si>
  <si>
    <t>E00253</t>
  </si>
  <si>
    <t>31/01/2018</t>
  </si>
  <si>
    <t>E00254</t>
  </si>
  <si>
    <t>E00255</t>
  </si>
  <si>
    <t>E00256</t>
  </si>
  <si>
    <t>E00257</t>
  </si>
  <si>
    <t>E00258</t>
  </si>
  <si>
    <t>5/1/2018</t>
  </si>
  <si>
    <t>489/2017</t>
  </si>
  <si>
    <t>488/2017</t>
  </si>
  <si>
    <t>17001051</t>
  </si>
  <si>
    <t>CE17004386</t>
  </si>
  <si>
    <t>11/01/2018</t>
  </si>
  <si>
    <t>7680026154</t>
  </si>
  <si>
    <t>18/02/2018</t>
  </si>
  <si>
    <t>02/10/2017</t>
  </si>
  <si>
    <t>9/11/2017</t>
  </si>
  <si>
    <t>27/10/2017</t>
  </si>
  <si>
    <t>17/12/2017</t>
  </si>
  <si>
    <t>05/12/2017</t>
  </si>
  <si>
    <t>20/12/2017</t>
  </si>
  <si>
    <t>28/12/2017</t>
  </si>
  <si>
    <t>14/12/2017</t>
  </si>
  <si>
    <t>12/11/2017</t>
  </si>
  <si>
    <t>29/10/2017</t>
  </si>
  <si>
    <t>23/10/2017</t>
  </si>
  <si>
    <t>INDICATORE TEMPESTIVITA' DEI PAGAMENTI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</si>
</sst>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4"/>
      <color indexed="6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9CDA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6" fontId="2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166" fontId="19" fillId="0" borderId="10" xfId="42" applyFont="1" applyFill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166" fontId="19" fillId="0" borderId="10" xfId="42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horizontal="center" vertical="center"/>
    </xf>
    <xf numFmtId="14" fontId="19" fillId="34" borderId="10" xfId="0" applyNumberFormat="1" applyFont="1" applyFill="1" applyBorder="1" applyAlignment="1">
      <alignment horizontal="center" vertical="center"/>
    </xf>
    <xf numFmtId="14" fontId="19" fillId="34" borderId="0" xfId="0" applyNumberFormat="1" applyFont="1" applyFill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14" fontId="40" fillId="34" borderId="10" xfId="0" applyNumberFormat="1" applyFont="1" applyFill="1" applyBorder="1" applyAlignment="1">
      <alignment horizontal="center" vertical="center"/>
    </xf>
    <xf numFmtId="166" fontId="40" fillId="0" borderId="10" xfId="42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44" fontId="40" fillId="0" borderId="0" xfId="0" applyNumberFormat="1" applyFont="1" applyAlignment="1">
      <alignment vertical="center"/>
    </xf>
    <xf numFmtId="43" fontId="40" fillId="0" borderId="0" xfId="0" applyNumberFormat="1" applyFont="1" applyAlignment="1">
      <alignment vertical="center"/>
    </xf>
    <xf numFmtId="0" fontId="19" fillId="35" borderId="10" xfId="0" applyFont="1" applyFill="1" applyBorder="1" applyAlignment="1">
      <alignment horizontal="center" vertical="center"/>
    </xf>
    <xf numFmtId="168" fontId="19" fillId="35" borderId="10" xfId="0" applyNumberFormat="1" applyFont="1" applyFill="1" applyBorder="1" applyAlignment="1">
      <alignment horizontal="center" vertical="center"/>
    </xf>
    <xf numFmtId="49" fontId="40" fillId="36" borderId="10" xfId="0" applyNumberFormat="1" applyFont="1" applyFill="1" applyBorder="1" applyAlignment="1">
      <alignment horizontal="center" vertical="center"/>
    </xf>
    <xf numFmtId="4" fontId="40" fillId="36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43" fontId="0" fillId="37" borderId="12" xfId="32" applyNumberFormat="1" applyFill="1" applyBorder="1" applyAlignment="1">
      <alignment horizontal="center" vertical="center" wrapText="1"/>
    </xf>
    <xf numFmtId="49" fontId="21" fillId="37" borderId="13" xfId="0" applyNumberFormat="1" applyFont="1" applyFill="1" applyBorder="1" applyAlignment="1">
      <alignment horizontal="center" vertical="center"/>
    </xf>
    <xf numFmtId="166" fontId="21" fillId="37" borderId="14" xfId="42" applyFont="1" applyFill="1" applyBorder="1" applyAlignment="1">
      <alignment vertical="center" wrapText="1"/>
    </xf>
    <xf numFmtId="49" fontId="21" fillId="37" borderId="12" xfId="0" applyNumberFormat="1" applyFont="1" applyFill="1" applyBorder="1" applyAlignment="1">
      <alignment horizontal="center" vertical="center"/>
    </xf>
    <xf numFmtId="166" fontId="21" fillId="37" borderId="12" xfId="42" applyFont="1" applyFill="1" applyBorder="1" applyAlignment="1">
      <alignment vertical="center" wrapText="1"/>
    </xf>
    <xf numFmtId="0" fontId="41" fillId="0" borderId="0" xfId="0" applyFont="1" applyAlignment="1">
      <alignment/>
    </xf>
    <xf numFmtId="4" fontId="23" fillId="35" borderId="15" xfId="0" applyNumberFormat="1" applyFont="1" applyFill="1" applyBorder="1" applyAlignment="1">
      <alignment horizontal="center" vertical="center"/>
    </xf>
    <xf numFmtId="14" fontId="19" fillId="0" borderId="16" xfId="0" applyNumberFormat="1" applyFont="1" applyFill="1" applyBorder="1" applyAlignment="1">
      <alignment horizontal="center" vertical="center" wrapText="1"/>
    </xf>
    <xf numFmtId="14" fontId="20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30">
      <selection activeCell="D6" sqref="D6"/>
    </sheetView>
  </sheetViews>
  <sheetFormatPr defaultColWidth="9.140625" defaultRowHeight="15"/>
  <cols>
    <col min="1" max="1" width="16.57421875" style="20" customWidth="1"/>
    <col min="2" max="2" width="13.00390625" style="20" customWidth="1"/>
    <col min="3" max="3" width="14.8515625" style="20" customWidth="1"/>
    <col min="4" max="4" width="14.7109375" style="20" customWidth="1"/>
    <col min="5" max="5" width="14.140625" style="20" customWidth="1"/>
    <col min="6" max="6" width="10.140625" style="20" customWidth="1"/>
    <col min="7" max="7" width="17.28125" style="20" customWidth="1"/>
    <col min="8" max="16384" width="9.140625" style="1" customWidth="1"/>
  </cols>
  <sheetData>
    <row r="1" spans="1:7" ht="39.75" customHeight="1">
      <c r="A1" s="8" t="s">
        <v>116</v>
      </c>
      <c r="B1" s="9" t="s">
        <v>117</v>
      </c>
      <c r="C1" s="8" t="s">
        <v>118</v>
      </c>
      <c r="D1" s="8" t="s">
        <v>119</v>
      </c>
      <c r="E1" s="2" t="s">
        <v>120</v>
      </c>
      <c r="F1" s="8" t="s">
        <v>0</v>
      </c>
      <c r="G1" s="27" t="s">
        <v>1</v>
      </c>
    </row>
    <row r="2" spans="1:7" ht="20.25" customHeight="1">
      <c r="A2" s="14" t="s">
        <v>121</v>
      </c>
      <c r="B2" s="3">
        <v>99</v>
      </c>
      <c r="C2" s="15">
        <v>42732</v>
      </c>
      <c r="D2" s="15">
        <v>42763</v>
      </c>
      <c r="E2" s="36">
        <v>42776</v>
      </c>
      <c r="F2" s="23">
        <f>IF(AND(D2&lt;&gt;"",E2&lt;&gt;""),E2-D2,"")</f>
        <v>13</v>
      </c>
      <c r="G2" s="24">
        <f aca="true" t="shared" si="0" ref="G2:G25">IF(AND(F2&lt;&gt;"",B2&lt;&gt;""),F2*B2,"")</f>
        <v>1287</v>
      </c>
    </row>
    <row r="3" spans="1:7" ht="20.25" customHeight="1">
      <c r="A3" s="4" t="s">
        <v>122</v>
      </c>
      <c r="B3" s="3">
        <v>181.82</v>
      </c>
      <c r="C3" s="16">
        <v>42735</v>
      </c>
      <c r="D3" s="4" t="s">
        <v>123</v>
      </c>
      <c r="E3" s="37">
        <v>42776</v>
      </c>
      <c r="F3" s="23">
        <f>IF(AND(D3&lt;&gt;"",E3&lt;&gt;""),E3-D3,"")</f>
        <v>10</v>
      </c>
      <c r="G3" s="24">
        <f t="shared" si="0"/>
        <v>1818.1999999999998</v>
      </c>
    </row>
    <row r="4" spans="1:7" ht="20.25" customHeight="1">
      <c r="A4" s="10" t="s">
        <v>124</v>
      </c>
      <c r="B4" s="3">
        <v>2564.23</v>
      </c>
      <c r="C4" s="17">
        <v>42735</v>
      </c>
      <c r="D4" s="4" t="s">
        <v>125</v>
      </c>
      <c r="E4" s="37">
        <v>42776</v>
      </c>
      <c r="F4" s="23">
        <f>IF(AND(D4&lt;&gt;"",E4&lt;&gt;""),E4-D4,"")</f>
        <v>-39</v>
      </c>
      <c r="G4" s="24">
        <f t="shared" si="0"/>
        <v>-100004.97</v>
      </c>
    </row>
    <row r="5" spans="1:7" ht="20.25" customHeight="1">
      <c r="A5" s="10" t="s">
        <v>126</v>
      </c>
      <c r="B5" s="3">
        <v>247.5</v>
      </c>
      <c r="C5" s="17">
        <v>42739</v>
      </c>
      <c r="D5" s="4" t="s">
        <v>127</v>
      </c>
      <c r="E5" s="37">
        <v>42776</v>
      </c>
      <c r="F5" s="23">
        <f aca="true" t="shared" si="1" ref="F5:F25">IF(AND(D5&lt;&gt;"",E5&lt;&gt;""),E5-D5,"")</f>
        <v>7</v>
      </c>
      <c r="G5" s="24">
        <f t="shared" si="0"/>
        <v>1732.5</v>
      </c>
    </row>
    <row r="6" spans="1:7" ht="20.25" customHeight="1">
      <c r="A6" s="10" t="s">
        <v>128</v>
      </c>
      <c r="B6" s="18">
        <v>19.21</v>
      </c>
      <c r="C6" s="17">
        <v>42751</v>
      </c>
      <c r="D6" s="6" t="s">
        <v>129</v>
      </c>
      <c r="E6" s="37">
        <v>42776</v>
      </c>
      <c r="F6" s="23">
        <f t="shared" si="1"/>
        <v>-5</v>
      </c>
      <c r="G6" s="24">
        <f t="shared" si="0"/>
        <v>-96.05000000000001</v>
      </c>
    </row>
    <row r="7" spans="1:7" ht="20.25" customHeight="1">
      <c r="A7" s="10" t="s">
        <v>130</v>
      </c>
      <c r="B7" s="3">
        <v>30</v>
      </c>
      <c r="C7" s="17">
        <v>42755</v>
      </c>
      <c r="D7" s="4" t="s">
        <v>131</v>
      </c>
      <c r="E7" s="37">
        <v>42776</v>
      </c>
      <c r="F7" s="23">
        <f t="shared" si="1"/>
        <v>357</v>
      </c>
      <c r="G7" s="24">
        <f t="shared" si="0"/>
        <v>10710</v>
      </c>
    </row>
    <row r="8" spans="1:7" ht="20.25" customHeight="1">
      <c r="A8" s="10" t="s">
        <v>132</v>
      </c>
      <c r="B8" s="18">
        <v>66.19</v>
      </c>
      <c r="C8" s="17">
        <v>42760</v>
      </c>
      <c r="D8" s="6" t="s">
        <v>133</v>
      </c>
      <c r="E8" s="37">
        <v>42776</v>
      </c>
      <c r="F8" s="23">
        <f t="shared" si="1"/>
        <v>-14</v>
      </c>
      <c r="G8" s="24">
        <f t="shared" si="0"/>
        <v>-926.66</v>
      </c>
    </row>
    <row r="9" spans="1:7" ht="20.25" customHeight="1">
      <c r="A9" s="10" t="s">
        <v>134</v>
      </c>
      <c r="B9" s="3">
        <v>158.61</v>
      </c>
      <c r="C9" s="17">
        <v>42752</v>
      </c>
      <c r="D9" s="4" t="s">
        <v>135</v>
      </c>
      <c r="E9" s="37">
        <v>42776</v>
      </c>
      <c r="F9" s="23">
        <f t="shared" si="1"/>
        <v>-6</v>
      </c>
      <c r="G9" s="24">
        <f t="shared" si="0"/>
        <v>-951.6600000000001</v>
      </c>
    </row>
    <row r="10" spans="1:7" ht="20.25" customHeight="1">
      <c r="A10" s="10" t="s">
        <v>136</v>
      </c>
      <c r="B10" s="3">
        <v>280.5</v>
      </c>
      <c r="C10" s="17">
        <v>42772</v>
      </c>
      <c r="D10" s="4" t="s">
        <v>137</v>
      </c>
      <c r="E10" s="37">
        <v>42810</v>
      </c>
      <c r="F10" s="23">
        <f t="shared" si="1"/>
        <v>7</v>
      </c>
      <c r="G10" s="24">
        <f t="shared" si="0"/>
        <v>1963.5</v>
      </c>
    </row>
    <row r="11" spans="1:7" ht="20.25" customHeight="1">
      <c r="A11" s="10" t="s">
        <v>138</v>
      </c>
      <c r="B11" s="3">
        <v>39.84</v>
      </c>
      <c r="C11" s="17">
        <v>42766</v>
      </c>
      <c r="D11" s="7" t="s">
        <v>139</v>
      </c>
      <c r="E11" s="37">
        <v>42810</v>
      </c>
      <c r="F11" s="23">
        <f t="shared" si="1"/>
        <v>15</v>
      </c>
      <c r="G11" s="24">
        <f t="shared" si="0"/>
        <v>597.6</v>
      </c>
    </row>
    <row r="12" spans="1:7" ht="20.25" customHeight="1">
      <c r="A12" s="10" t="s">
        <v>126</v>
      </c>
      <c r="B12" s="3">
        <v>14.5</v>
      </c>
      <c r="C12" s="17">
        <v>42759</v>
      </c>
      <c r="D12" s="4" t="s">
        <v>140</v>
      </c>
      <c r="E12" s="37">
        <v>42810</v>
      </c>
      <c r="F12" s="23">
        <f t="shared" si="1"/>
        <v>21</v>
      </c>
      <c r="G12" s="24">
        <f t="shared" si="0"/>
        <v>304.5</v>
      </c>
    </row>
    <row r="13" spans="1:7" ht="20.25" customHeight="1">
      <c r="A13" s="10" t="s">
        <v>141</v>
      </c>
      <c r="B13" s="3">
        <v>2960.82</v>
      </c>
      <c r="C13" s="17">
        <v>42766</v>
      </c>
      <c r="D13" s="4" t="s">
        <v>142</v>
      </c>
      <c r="E13" s="37">
        <v>42810</v>
      </c>
      <c r="F13" s="23">
        <f t="shared" si="1"/>
        <v>-36</v>
      </c>
      <c r="G13" s="24">
        <f t="shared" si="0"/>
        <v>-106589.52</v>
      </c>
    </row>
    <row r="14" spans="1:7" ht="20.25" customHeight="1">
      <c r="A14" s="10" t="s">
        <v>143</v>
      </c>
      <c r="B14" s="3">
        <v>780</v>
      </c>
      <c r="C14" s="17">
        <v>42780</v>
      </c>
      <c r="D14" s="4" t="s">
        <v>144</v>
      </c>
      <c r="E14" s="37">
        <v>42810</v>
      </c>
      <c r="F14" s="23">
        <f t="shared" si="1"/>
        <v>2</v>
      </c>
      <c r="G14" s="24">
        <f t="shared" si="0"/>
        <v>1560</v>
      </c>
    </row>
    <row r="15" spans="1:7" ht="20.25" customHeight="1">
      <c r="A15" s="10" t="s">
        <v>145</v>
      </c>
      <c r="B15" s="3">
        <v>275</v>
      </c>
      <c r="C15" s="11">
        <v>42782</v>
      </c>
      <c r="D15" s="4" t="s">
        <v>146</v>
      </c>
      <c r="E15" s="37">
        <v>42810</v>
      </c>
      <c r="F15" s="23">
        <f t="shared" si="1"/>
        <v>0</v>
      </c>
      <c r="G15" s="24">
        <f t="shared" si="0"/>
        <v>0</v>
      </c>
    </row>
    <row r="16" spans="1:7" ht="20.25" customHeight="1">
      <c r="A16" s="10" t="s">
        <v>147</v>
      </c>
      <c r="B16" s="3">
        <v>950</v>
      </c>
      <c r="C16" s="11">
        <v>42787</v>
      </c>
      <c r="D16" s="4" t="s">
        <v>125</v>
      </c>
      <c r="E16" s="37">
        <v>42810</v>
      </c>
      <c r="F16" s="23">
        <f t="shared" si="1"/>
        <v>-5</v>
      </c>
      <c r="G16" s="24">
        <f t="shared" si="0"/>
        <v>-4750</v>
      </c>
    </row>
    <row r="17" spans="1:7" ht="20.25" customHeight="1">
      <c r="A17" s="10" t="s">
        <v>148</v>
      </c>
      <c r="B17" s="3">
        <v>163.8</v>
      </c>
      <c r="C17" s="11">
        <v>42793</v>
      </c>
      <c r="D17" s="4" t="s">
        <v>149</v>
      </c>
      <c r="E17" s="37">
        <v>42810</v>
      </c>
      <c r="F17" s="23">
        <f t="shared" si="1"/>
        <v>-45</v>
      </c>
      <c r="G17" s="24">
        <f t="shared" si="0"/>
        <v>-7371.000000000001</v>
      </c>
    </row>
    <row r="18" spans="1:7" ht="20.25" customHeight="1">
      <c r="A18" s="10" t="s">
        <v>150</v>
      </c>
      <c r="B18" s="3">
        <v>204.75</v>
      </c>
      <c r="C18" s="11">
        <v>42793</v>
      </c>
      <c r="D18" s="4" t="s">
        <v>149</v>
      </c>
      <c r="E18" s="37">
        <v>42810</v>
      </c>
      <c r="F18" s="23">
        <f t="shared" si="1"/>
        <v>-45</v>
      </c>
      <c r="G18" s="24">
        <f t="shared" si="0"/>
        <v>-9213.75</v>
      </c>
    </row>
    <row r="19" spans="1:7" ht="20.25" customHeight="1">
      <c r="A19" s="10" t="s">
        <v>151</v>
      </c>
      <c r="B19" s="3">
        <v>163.8</v>
      </c>
      <c r="C19" s="11">
        <v>42793</v>
      </c>
      <c r="D19" s="4" t="s">
        <v>149</v>
      </c>
      <c r="E19" s="37">
        <v>42810</v>
      </c>
      <c r="F19" s="23">
        <f t="shared" si="1"/>
        <v>-45</v>
      </c>
      <c r="G19" s="24">
        <f t="shared" si="0"/>
        <v>-7371.000000000001</v>
      </c>
    </row>
    <row r="20" spans="1:7" ht="20.25" customHeight="1">
      <c r="A20" s="10" t="s">
        <v>152</v>
      </c>
      <c r="B20" s="3">
        <v>93.6</v>
      </c>
      <c r="C20" s="11">
        <v>42793</v>
      </c>
      <c r="D20" s="4" t="s">
        <v>149</v>
      </c>
      <c r="E20" s="37">
        <v>42810</v>
      </c>
      <c r="F20" s="23">
        <f t="shared" si="1"/>
        <v>-45</v>
      </c>
      <c r="G20" s="24">
        <f t="shared" si="0"/>
        <v>-4212</v>
      </c>
    </row>
    <row r="21" spans="1:7" ht="20.25" customHeight="1">
      <c r="A21" s="10" t="s">
        <v>153</v>
      </c>
      <c r="B21" s="3">
        <v>93.6</v>
      </c>
      <c r="C21" s="11">
        <v>42793</v>
      </c>
      <c r="D21" s="4" t="s">
        <v>149</v>
      </c>
      <c r="E21" s="37">
        <v>42810</v>
      </c>
      <c r="F21" s="23">
        <f t="shared" si="1"/>
        <v>-45</v>
      </c>
      <c r="G21" s="24">
        <f t="shared" si="0"/>
        <v>-4212</v>
      </c>
    </row>
    <row r="22" spans="1:7" ht="20.25" customHeight="1">
      <c r="A22" s="10" t="s">
        <v>154</v>
      </c>
      <c r="B22" s="3">
        <v>93.6</v>
      </c>
      <c r="C22" s="11">
        <v>42793</v>
      </c>
      <c r="D22" s="4" t="s">
        <v>149</v>
      </c>
      <c r="E22" s="37">
        <v>42810</v>
      </c>
      <c r="F22" s="23">
        <f t="shared" si="1"/>
        <v>-45</v>
      </c>
      <c r="G22" s="24">
        <f t="shared" si="0"/>
        <v>-4212</v>
      </c>
    </row>
    <row r="23" spans="1:7" ht="20.25" customHeight="1">
      <c r="A23" s="10" t="s">
        <v>155</v>
      </c>
      <c r="B23" s="3">
        <v>319.57</v>
      </c>
      <c r="C23" s="11">
        <v>42794</v>
      </c>
      <c r="D23" s="7" t="s">
        <v>156</v>
      </c>
      <c r="E23" s="37">
        <v>42810</v>
      </c>
      <c r="F23" s="23">
        <f t="shared" si="1"/>
        <v>-14</v>
      </c>
      <c r="G23" s="24">
        <f t="shared" si="0"/>
        <v>-4473.98</v>
      </c>
    </row>
    <row r="24" spans="1:7" ht="20.25" customHeight="1">
      <c r="A24" s="10" t="s">
        <v>157</v>
      </c>
      <c r="B24" s="3">
        <v>280.5</v>
      </c>
      <c r="C24" s="11">
        <v>42438</v>
      </c>
      <c r="D24" s="4" t="s">
        <v>158</v>
      </c>
      <c r="E24" s="37">
        <v>42810</v>
      </c>
      <c r="F24" s="23">
        <f t="shared" si="1"/>
        <v>-23</v>
      </c>
      <c r="G24" s="24">
        <f t="shared" si="0"/>
        <v>-6451.5</v>
      </c>
    </row>
    <row r="25" spans="1:7" ht="20.25" customHeight="1">
      <c r="A25" s="10" t="s">
        <v>159</v>
      </c>
      <c r="B25" s="3">
        <v>2911.93</v>
      </c>
      <c r="C25" s="11">
        <v>42794</v>
      </c>
      <c r="D25" s="4" t="s">
        <v>160</v>
      </c>
      <c r="E25" s="37">
        <v>42810</v>
      </c>
      <c r="F25" s="23">
        <f t="shared" si="1"/>
        <v>-64</v>
      </c>
      <c r="G25" s="24">
        <f t="shared" si="0"/>
        <v>-186363.52</v>
      </c>
    </row>
    <row r="26" spans="1:7" ht="20.25" customHeight="1">
      <c r="A26" s="10" t="s">
        <v>2</v>
      </c>
      <c r="B26" s="3">
        <v>1400</v>
      </c>
      <c r="C26" s="11">
        <v>42794</v>
      </c>
      <c r="D26" s="7" t="s">
        <v>3</v>
      </c>
      <c r="E26" s="16">
        <v>42837</v>
      </c>
      <c r="F26" s="25">
        <v>-1</v>
      </c>
      <c r="G26" s="26">
        <v>-1400</v>
      </c>
    </row>
    <row r="27" spans="1:7" ht="20.25" customHeight="1">
      <c r="A27" s="10" t="s">
        <v>4</v>
      </c>
      <c r="B27" s="3">
        <v>342.28</v>
      </c>
      <c r="C27" s="17">
        <v>42815</v>
      </c>
      <c r="D27" s="7" t="s">
        <v>5</v>
      </c>
      <c r="E27" s="16">
        <v>42837</v>
      </c>
      <c r="F27" s="25">
        <v>-49</v>
      </c>
      <c r="G27" s="26">
        <v>-16771.719999999998</v>
      </c>
    </row>
    <row r="28" spans="1:7" ht="20.25" customHeight="1">
      <c r="A28" s="10" t="s">
        <v>6</v>
      </c>
      <c r="B28" s="3">
        <v>508.52</v>
      </c>
      <c r="C28" s="17">
        <v>42824</v>
      </c>
      <c r="D28" s="7" t="s">
        <v>5</v>
      </c>
      <c r="E28" s="16">
        <v>42837</v>
      </c>
      <c r="F28" s="25">
        <v>-49</v>
      </c>
      <c r="G28" s="26">
        <v>-24917.48</v>
      </c>
    </row>
    <row r="29" spans="1:7" ht="20.25" customHeight="1">
      <c r="A29" s="10" t="s">
        <v>7</v>
      </c>
      <c r="B29" s="3">
        <v>345.45</v>
      </c>
      <c r="C29" s="17">
        <v>42830</v>
      </c>
      <c r="D29" s="7" t="s">
        <v>8</v>
      </c>
      <c r="E29" s="16">
        <v>42837</v>
      </c>
      <c r="F29" s="25">
        <v>-23</v>
      </c>
      <c r="G29" s="26">
        <v>-7945.349999999999</v>
      </c>
    </row>
    <row r="30" spans="1:7" ht="20.25" customHeight="1">
      <c r="A30" s="10" t="s">
        <v>9</v>
      </c>
      <c r="B30" s="3">
        <v>345.45</v>
      </c>
      <c r="C30" s="17">
        <v>42830</v>
      </c>
      <c r="D30" s="7" t="s">
        <v>8</v>
      </c>
      <c r="E30" s="16">
        <v>42837</v>
      </c>
      <c r="F30" s="25">
        <v>-23</v>
      </c>
      <c r="G30" s="26">
        <v>-7945.349999999999</v>
      </c>
    </row>
    <row r="31" spans="1:7" ht="20.25" customHeight="1">
      <c r="A31" s="10" t="s">
        <v>10</v>
      </c>
      <c r="B31" s="3">
        <v>300</v>
      </c>
      <c r="C31" s="17">
        <v>42830</v>
      </c>
      <c r="D31" s="7" t="s">
        <v>8</v>
      </c>
      <c r="E31" s="16">
        <v>42837</v>
      </c>
      <c r="F31" s="25">
        <v>-23</v>
      </c>
      <c r="G31" s="26">
        <v>-6900</v>
      </c>
    </row>
    <row r="32" spans="1:7" ht="20.25" customHeight="1">
      <c r="A32" s="10" t="s">
        <v>11</v>
      </c>
      <c r="B32" s="3">
        <v>900</v>
      </c>
      <c r="C32" s="17">
        <v>42830</v>
      </c>
      <c r="D32" s="7" t="s">
        <v>8</v>
      </c>
      <c r="E32" s="16">
        <v>42837</v>
      </c>
      <c r="F32" s="25">
        <v>-23</v>
      </c>
      <c r="G32" s="26">
        <v>-20700</v>
      </c>
    </row>
    <row r="33" spans="1:7" ht="20.25" customHeight="1">
      <c r="A33" s="10" t="s">
        <v>12</v>
      </c>
      <c r="B33" s="3">
        <v>1020</v>
      </c>
      <c r="C33" s="17" t="s">
        <v>13</v>
      </c>
      <c r="D33" s="4" t="s">
        <v>5</v>
      </c>
      <c r="E33" s="16">
        <v>42874</v>
      </c>
      <c r="F33" s="25">
        <v>-12</v>
      </c>
      <c r="G33" s="26">
        <v>-12240</v>
      </c>
    </row>
    <row r="34" spans="1:7" ht="20.25" customHeight="1">
      <c r="A34" s="10" t="s">
        <v>14</v>
      </c>
      <c r="B34" s="3">
        <v>3862.65</v>
      </c>
      <c r="C34" s="17">
        <v>42825</v>
      </c>
      <c r="D34" s="7" t="s">
        <v>15</v>
      </c>
      <c r="E34" s="16">
        <v>42874</v>
      </c>
      <c r="F34" s="25">
        <v>-31</v>
      </c>
      <c r="G34" s="26">
        <v>-119742.15000000001</v>
      </c>
    </row>
    <row r="35" spans="1:7" ht="20.25" customHeight="1">
      <c r="A35" s="10" t="s">
        <v>16</v>
      </c>
      <c r="B35" s="3">
        <v>9800</v>
      </c>
      <c r="C35" s="17">
        <v>42839</v>
      </c>
      <c r="D35" s="7" t="s">
        <v>5</v>
      </c>
      <c r="E35" s="16">
        <v>42899</v>
      </c>
      <c r="F35" s="25">
        <v>13</v>
      </c>
      <c r="G35" s="26">
        <v>127400</v>
      </c>
    </row>
    <row r="36" spans="1:7" ht="20.25" customHeight="1">
      <c r="A36" s="10" t="s">
        <v>17</v>
      </c>
      <c r="B36" s="3">
        <v>360</v>
      </c>
      <c r="C36" s="17">
        <v>42839</v>
      </c>
      <c r="D36" s="7" t="s">
        <v>5</v>
      </c>
      <c r="E36" s="16">
        <v>42899</v>
      </c>
      <c r="F36" s="25">
        <v>13</v>
      </c>
      <c r="G36" s="26">
        <v>4680</v>
      </c>
    </row>
    <row r="37" spans="1:7" ht="20.25" customHeight="1">
      <c r="A37" s="10" t="s">
        <v>18</v>
      </c>
      <c r="B37" s="3">
        <v>127.15</v>
      </c>
      <c r="C37" s="17">
        <v>42837</v>
      </c>
      <c r="D37" s="4" t="s">
        <v>19</v>
      </c>
      <c r="E37" s="16">
        <v>42874</v>
      </c>
      <c r="F37" s="25">
        <v>7</v>
      </c>
      <c r="G37" s="26">
        <v>890.0500000000001</v>
      </c>
    </row>
    <row r="38" spans="1:7" ht="20.25" customHeight="1">
      <c r="A38" s="10" t="s">
        <v>20</v>
      </c>
      <c r="B38" s="3">
        <v>163.64</v>
      </c>
      <c r="C38" s="17">
        <v>42845</v>
      </c>
      <c r="D38" s="7" t="s">
        <v>21</v>
      </c>
      <c r="E38" s="16">
        <v>42874</v>
      </c>
      <c r="F38" s="25">
        <v>-1</v>
      </c>
      <c r="G38" s="26">
        <v>-163.64</v>
      </c>
    </row>
    <row r="39" spans="1:7" ht="20.25" customHeight="1">
      <c r="A39" s="10" t="s">
        <v>22</v>
      </c>
      <c r="B39" s="3">
        <v>140</v>
      </c>
      <c r="C39" s="17">
        <v>42831</v>
      </c>
      <c r="D39" s="7" t="s">
        <v>23</v>
      </c>
      <c r="E39" s="16">
        <v>42874</v>
      </c>
      <c r="F39" s="25">
        <v>-11</v>
      </c>
      <c r="G39" s="26">
        <v>-1540</v>
      </c>
    </row>
    <row r="40" spans="1:7" ht="20.25" customHeight="1">
      <c r="A40" s="10" t="s">
        <v>24</v>
      </c>
      <c r="B40" s="3">
        <v>140</v>
      </c>
      <c r="C40" s="17">
        <v>42831</v>
      </c>
      <c r="D40" s="7" t="s">
        <v>23</v>
      </c>
      <c r="E40" s="16">
        <v>42874</v>
      </c>
      <c r="F40" s="25">
        <v>-11</v>
      </c>
      <c r="G40" s="26">
        <v>-1540</v>
      </c>
    </row>
    <row r="41" spans="1:7" ht="20.25" customHeight="1">
      <c r="A41" s="10" t="s">
        <v>24</v>
      </c>
      <c r="B41" s="3">
        <v>140</v>
      </c>
      <c r="C41" s="17">
        <v>42831</v>
      </c>
      <c r="D41" s="7" t="s">
        <v>23</v>
      </c>
      <c r="E41" s="16">
        <v>42874</v>
      </c>
      <c r="F41" s="25">
        <v>-11</v>
      </c>
      <c r="G41" s="26">
        <v>-1540</v>
      </c>
    </row>
    <row r="42" spans="1:7" ht="20.25" customHeight="1">
      <c r="A42" s="10" t="s">
        <v>25</v>
      </c>
      <c r="B42" s="3">
        <v>10.98</v>
      </c>
      <c r="C42" s="17">
        <v>42846</v>
      </c>
      <c r="D42" s="6" t="s">
        <v>26</v>
      </c>
      <c r="E42" s="16">
        <v>42874</v>
      </c>
      <c r="F42" s="25">
        <v>-2</v>
      </c>
      <c r="G42" s="26">
        <v>-21.96</v>
      </c>
    </row>
    <row r="43" spans="1:7" ht="20.25" customHeight="1">
      <c r="A43" s="10" t="s">
        <v>27</v>
      </c>
      <c r="B43" s="3">
        <v>271.72</v>
      </c>
      <c r="C43" s="17">
        <v>42849</v>
      </c>
      <c r="D43" s="4" t="s">
        <v>28</v>
      </c>
      <c r="E43" s="16">
        <v>42874</v>
      </c>
      <c r="F43" s="25">
        <v>-6</v>
      </c>
      <c r="G43" s="26">
        <v>-1630.3200000000002</v>
      </c>
    </row>
    <row r="44" spans="1:7" ht="20.25" customHeight="1">
      <c r="A44" s="10" t="s">
        <v>29</v>
      </c>
      <c r="B44" s="3">
        <v>1380</v>
      </c>
      <c r="C44" s="17">
        <v>42846</v>
      </c>
      <c r="D44" s="4" t="s">
        <v>30</v>
      </c>
      <c r="E44" s="16">
        <v>42874</v>
      </c>
      <c r="F44" s="25">
        <v>-7</v>
      </c>
      <c r="G44" s="26">
        <v>-9660</v>
      </c>
    </row>
    <row r="45" spans="1:7" ht="20.25" customHeight="1">
      <c r="A45" s="10" t="s">
        <v>31</v>
      </c>
      <c r="B45" s="3">
        <v>1403.64</v>
      </c>
      <c r="C45" s="17">
        <v>42848</v>
      </c>
      <c r="D45" s="7" t="s">
        <v>32</v>
      </c>
      <c r="E45" s="16">
        <v>42874</v>
      </c>
      <c r="F45" s="25">
        <v>-8</v>
      </c>
      <c r="G45" s="26">
        <v>-11229.12</v>
      </c>
    </row>
    <row r="46" spans="1:7" ht="20.25" customHeight="1">
      <c r="A46" s="10" t="s">
        <v>33</v>
      </c>
      <c r="B46" s="3">
        <v>580</v>
      </c>
      <c r="C46" s="17">
        <v>42854</v>
      </c>
      <c r="D46" s="4" t="s">
        <v>5</v>
      </c>
      <c r="E46" s="16">
        <v>42899</v>
      </c>
      <c r="F46" s="25">
        <v>13</v>
      </c>
      <c r="G46" s="26">
        <v>7540</v>
      </c>
    </row>
    <row r="47" spans="1:7" ht="20.25" customHeight="1">
      <c r="A47" s="10" t="s">
        <v>34</v>
      </c>
      <c r="B47" s="3">
        <v>4056</v>
      </c>
      <c r="C47" s="17">
        <v>42854</v>
      </c>
      <c r="D47" s="4" t="s">
        <v>5</v>
      </c>
      <c r="E47" s="16">
        <v>42899</v>
      </c>
      <c r="F47" s="25">
        <v>13</v>
      </c>
      <c r="G47" s="26">
        <v>52728</v>
      </c>
    </row>
    <row r="48" spans="1:7" ht="20.25" customHeight="1">
      <c r="A48" s="10" t="s">
        <v>35</v>
      </c>
      <c r="B48" s="3">
        <v>390.91</v>
      </c>
      <c r="C48" s="10" t="s">
        <v>36</v>
      </c>
      <c r="D48" s="4" t="s">
        <v>37</v>
      </c>
      <c r="E48" s="16">
        <v>42874</v>
      </c>
      <c r="F48" s="25">
        <v>-15</v>
      </c>
      <c r="G48" s="26">
        <v>-5863.650000000001</v>
      </c>
    </row>
    <row r="49" spans="1:7" ht="20.25" customHeight="1">
      <c r="A49" s="10" t="s">
        <v>38</v>
      </c>
      <c r="B49" s="3">
        <v>345.45</v>
      </c>
      <c r="C49" s="10" t="s">
        <v>36</v>
      </c>
      <c r="D49" s="4" t="s">
        <v>37</v>
      </c>
      <c r="E49" s="16">
        <v>42874</v>
      </c>
      <c r="F49" s="25">
        <v>-15</v>
      </c>
      <c r="G49" s="26">
        <v>-5181.75</v>
      </c>
    </row>
    <row r="50" spans="1:7" ht="20.25" customHeight="1">
      <c r="A50" s="10" t="s">
        <v>39</v>
      </c>
      <c r="B50" s="3">
        <v>445.45</v>
      </c>
      <c r="C50" s="10" t="s">
        <v>36</v>
      </c>
      <c r="D50" s="4" t="s">
        <v>37</v>
      </c>
      <c r="E50" s="16">
        <v>42874</v>
      </c>
      <c r="F50" s="25">
        <v>-15</v>
      </c>
      <c r="G50" s="26">
        <v>-6681.75</v>
      </c>
    </row>
    <row r="51" spans="1:7" ht="20.25" customHeight="1">
      <c r="A51" s="10" t="s">
        <v>40</v>
      </c>
      <c r="B51" s="3">
        <v>318.18</v>
      </c>
      <c r="C51" s="10" t="s">
        <v>36</v>
      </c>
      <c r="D51" s="4" t="s">
        <v>37</v>
      </c>
      <c r="E51" s="16">
        <v>42874</v>
      </c>
      <c r="F51" s="25">
        <v>-15</v>
      </c>
      <c r="G51" s="26">
        <v>-4772.7</v>
      </c>
    </row>
    <row r="52" spans="1:7" ht="20.25" customHeight="1">
      <c r="A52" s="10" t="s">
        <v>41</v>
      </c>
      <c r="B52" s="3">
        <v>390.91</v>
      </c>
      <c r="C52" s="10" t="s">
        <v>36</v>
      </c>
      <c r="D52" s="4" t="s">
        <v>37</v>
      </c>
      <c r="E52" s="16">
        <v>42874</v>
      </c>
      <c r="F52" s="25">
        <v>-15</v>
      </c>
      <c r="G52" s="26">
        <v>-5863.650000000001</v>
      </c>
    </row>
    <row r="53" spans="1:7" ht="20.25" customHeight="1">
      <c r="A53" s="10" t="s">
        <v>42</v>
      </c>
      <c r="B53" s="3">
        <v>1967.21</v>
      </c>
      <c r="C53" s="17">
        <v>42854</v>
      </c>
      <c r="D53" s="4" t="s">
        <v>37</v>
      </c>
      <c r="E53" s="16">
        <v>42874</v>
      </c>
      <c r="F53" s="25">
        <v>-15</v>
      </c>
      <c r="G53" s="26">
        <v>-29508.15</v>
      </c>
    </row>
    <row r="54" spans="1:7" ht="20.25" customHeight="1">
      <c r="A54" s="10" t="s">
        <v>43</v>
      </c>
      <c r="B54" s="3">
        <v>223.49</v>
      </c>
      <c r="C54" s="17">
        <v>42853</v>
      </c>
      <c r="D54" s="7" t="s">
        <v>44</v>
      </c>
      <c r="E54" s="16">
        <v>42874</v>
      </c>
      <c r="F54" s="25">
        <v>-39</v>
      </c>
      <c r="G54" s="26">
        <v>-8716.11</v>
      </c>
    </row>
    <row r="55" spans="1:7" ht="20.25" customHeight="1">
      <c r="A55" s="10" t="s">
        <v>45</v>
      </c>
      <c r="B55" s="3">
        <v>163.69</v>
      </c>
      <c r="C55" s="17">
        <v>42860</v>
      </c>
      <c r="D55" s="4" t="s">
        <v>46</v>
      </c>
      <c r="E55" s="16">
        <v>42874</v>
      </c>
      <c r="F55" s="25">
        <v>-17</v>
      </c>
      <c r="G55" s="26">
        <v>-2782.73</v>
      </c>
    </row>
    <row r="56" spans="1:7" ht="20.25" customHeight="1">
      <c r="A56" s="10" t="s">
        <v>47</v>
      </c>
      <c r="B56" s="3">
        <v>1224.09</v>
      </c>
      <c r="C56" s="17">
        <v>42863</v>
      </c>
      <c r="D56" s="7" t="s">
        <v>48</v>
      </c>
      <c r="E56" s="16">
        <v>42874</v>
      </c>
      <c r="F56" s="25">
        <v>-20</v>
      </c>
      <c r="G56" s="26">
        <v>-24481.8</v>
      </c>
    </row>
    <row r="57" spans="1:7" ht="20.25" customHeight="1">
      <c r="A57" s="10" t="s">
        <v>49</v>
      </c>
      <c r="B57" s="3">
        <v>288.46</v>
      </c>
      <c r="C57" s="17">
        <v>42865</v>
      </c>
      <c r="D57" s="4" t="s">
        <v>50</v>
      </c>
      <c r="E57" s="16">
        <v>42874</v>
      </c>
      <c r="F57" s="25">
        <v>-21</v>
      </c>
      <c r="G57" s="26">
        <v>-6057.66</v>
      </c>
    </row>
    <row r="58" spans="1:7" ht="20.25" customHeight="1">
      <c r="A58" s="10" t="s">
        <v>51</v>
      </c>
      <c r="B58" s="3">
        <v>379.5</v>
      </c>
      <c r="C58" s="17">
        <v>42859</v>
      </c>
      <c r="D58" s="4" t="s">
        <v>52</v>
      </c>
      <c r="E58" s="16">
        <v>42899</v>
      </c>
      <c r="F58" s="25">
        <v>3</v>
      </c>
      <c r="G58" s="26">
        <v>1138.5</v>
      </c>
    </row>
    <row r="59" spans="1:7" ht="20.25" customHeight="1">
      <c r="A59" s="10" t="s">
        <v>53</v>
      </c>
      <c r="B59" s="3">
        <v>231</v>
      </c>
      <c r="C59" s="17">
        <v>42859</v>
      </c>
      <c r="D59" s="4" t="s">
        <v>52</v>
      </c>
      <c r="E59" s="16">
        <v>42899</v>
      </c>
      <c r="F59" s="25">
        <v>3</v>
      </c>
      <c r="G59" s="26">
        <v>693</v>
      </c>
    </row>
    <row r="60" spans="1:7" ht="20.25" customHeight="1">
      <c r="A60" s="10" t="s">
        <v>54</v>
      </c>
      <c r="B60" s="3">
        <v>1993.8</v>
      </c>
      <c r="C60" s="17">
        <v>42855</v>
      </c>
      <c r="D60" s="4" t="s">
        <v>55</v>
      </c>
      <c r="E60" s="16">
        <v>42874</v>
      </c>
      <c r="F60" s="25">
        <v>-61</v>
      </c>
      <c r="G60" s="26">
        <v>-121621.8</v>
      </c>
    </row>
    <row r="61" spans="1:7" ht="20.25" customHeight="1">
      <c r="A61" s="10" t="s">
        <v>56</v>
      </c>
      <c r="B61" s="3">
        <v>220</v>
      </c>
      <c r="C61" s="17">
        <v>42864</v>
      </c>
      <c r="D61" s="4" t="s">
        <v>57</v>
      </c>
      <c r="E61" s="16">
        <v>42874</v>
      </c>
      <c r="F61" s="25">
        <v>-23</v>
      </c>
      <c r="G61" s="26">
        <v>-5060</v>
      </c>
    </row>
    <row r="62" spans="1:7" ht="20.25" customHeight="1">
      <c r="A62" s="10" t="s">
        <v>58</v>
      </c>
      <c r="B62" s="3">
        <v>1257.05</v>
      </c>
      <c r="C62" s="17">
        <v>42873</v>
      </c>
      <c r="D62" s="4" t="s">
        <v>59</v>
      </c>
      <c r="E62" s="16">
        <v>42899</v>
      </c>
      <c r="F62" s="25">
        <v>-4</v>
      </c>
      <c r="G62" s="26">
        <v>-5028.2</v>
      </c>
    </row>
    <row r="63" spans="1:7" ht="20.25" customHeight="1">
      <c r="A63" s="10" t="s">
        <v>60</v>
      </c>
      <c r="B63" s="3">
        <v>491.8</v>
      </c>
      <c r="C63" s="17">
        <v>42871</v>
      </c>
      <c r="D63" s="7" t="s">
        <v>61</v>
      </c>
      <c r="E63" s="16">
        <v>42899</v>
      </c>
      <c r="F63" s="25">
        <v>-8</v>
      </c>
      <c r="G63" s="26">
        <v>-3934.4</v>
      </c>
    </row>
    <row r="64" spans="1:7" ht="20.25" customHeight="1">
      <c r="A64" s="10" t="s">
        <v>62</v>
      </c>
      <c r="B64" s="3">
        <v>163.8</v>
      </c>
      <c r="C64" s="17">
        <v>42878</v>
      </c>
      <c r="D64" s="4" t="s">
        <v>63</v>
      </c>
      <c r="E64" s="16">
        <v>42899</v>
      </c>
      <c r="F64" s="25">
        <v>-48</v>
      </c>
      <c r="G64" s="26">
        <v>-7862.400000000001</v>
      </c>
    </row>
    <row r="65" spans="1:7" ht="20.25" customHeight="1">
      <c r="A65" s="10" t="s">
        <v>64</v>
      </c>
      <c r="B65" s="3">
        <v>204.75</v>
      </c>
      <c r="C65" s="17">
        <v>42878</v>
      </c>
      <c r="D65" s="4" t="s">
        <v>63</v>
      </c>
      <c r="E65" s="16">
        <v>42899</v>
      </c>
      <c r="F65" s="25">
        <v>-48</v>
      </c>
      <c r="G65" s="26">
        <v>-9828</v>
      </c>
    </row>
    <row r="66" spans="1:7" ht="20.25" customHeight="1">
      <c r="A66" s="10" t="s">
        <v>65</v>
      </c>
      <c r="B66" s="3">
        <v>163.8</v>
      </c>
      <c r="C66" s="17">
        <v>42878</v>
      </c>
      <c r="D66" s="4" t="s">
        <v>63</v>
      </c>
      <c r="E66" s="16">
        <v>42899</v>
      </c>
      <c r="F66" s="25">
        <v>-48</v>
      </c>
      <c r="G66" s="26">
        <v>-7862.400000000001</v>
      </c>
    </row>
    <row r="67" spans="1:7" ht="20.25" customHeight="1">
      <c r="A67" s="10" t="s">
        <v>66</v>
      </c>
      <c r="B67" s="3">
        <v>93.6</v>
      </c>
      <c r="C67" s="17">
        <v>42878</v>
      </c>
      <c r="D67" s="4" t="s">
        <v>63</v>
      </c>
      <c r="E67" s="16">
        <v>42899</v>
      </c>
      <c r="F67" s="25">
        <v>-48</v>
      </c>
      <c r="G67" s="26">
        <v>-4492.799999999999</v>
      </c>
    </row>
    <row r="68" spans="1:7" ht="20.25" customHeight="1">
      <c r="A68" s="10" t="s">
        <v>67</v>
      </c>
      <c r="B68" s="3">
        <v>93.6</v>
      </c>
      <c r="C68" s="17">
        <v>42878</v>
      </c>
      <c r="D68" s="4" t="s">
        <v>63</v>
      </c>
      <c r="E68" s="16">
        <v>42899</v>
      </c>
      <c r="F68" s="25">
        <v>-48</v>
      </c>
      <c r="G68" s="26">
        <v>-4492.799999999999</v>
      </c>
    </row>
    <row r="69" spans="1:7" ht="20.25" customHeight="1">
      <c r="A69" s="10" t="s">
        <v>60</v>
      </c>
      <c r="B69" s="3">
        <v>93.6</v>
      </c>
      <c r="C69" s="17">
        <v>42878</v>
      </c>
      <c r="D69" s="4" t="s">
        <v>63</v>
      </c>
      <c r="E69" s="16">
        <v>42899</v>
      </c>
      <c r="F69" s="25">
        <v>-48</v>
      </c>
      <c r="G69" s="26">
        <v>-4492.799999999999</v>
      </c>
    </row>
    <row r="70" spans="1:7" ht="20.25" customHeight="1">
      <c r="A70" s="10" t="s">
        <v>68</v>
      </c>
      <c r="B70" s="3">
        <v>236</v>
      </c>
      <c r="C70" s="17">
        <v>42879</v>
      </c>
      <c r="D70" s="4" t="s">
        <v>69</v>
      </c>
      <c r="E70" s="16">
        <v>42899</v>
      </c>
      <c r="F70" s="25">
        <v>-17</v>
      </c>
      <c r="G70" s="26">
        <v>-4012</v>
      </c>
    </row>
    <row r="71" spans="1:7" ht="20.25" customHeight="1">
      <c r="A71" s="10" t="s">
        <v>70</v>
      </c>
      <c r="B71" s="3">
        <v>440</v>
      </c>
      <c r="C71" s="17">
        <v>42880</v>
      </c>
      <c r="D71" s="4" t="s">
        <v>71</v>
      </c>
      <c r="E71" s="16">
        <v>42899</v>
      </c>
      <c r="F71" s="25">
        <v>-11</v>
      </c>
      <c r="G71" s="26">
        <v>-4840</v>
      </c>
    </row>
    <row r="72" spans="1:7" ht="20.25" customHeight="1">
      <c r="A72" s="10" t="s">
        <v>72</v>
      </c>
      <c r="B72" s="3">
        <v>1265.89</v>
      </c>
      <c r="C72" s="10" t="s">
        <v>30</v>
      </c>
      <c r="D72" s="7" t="s">
        <v>63</v>
      </c>
      <c r="E72" s="16">
        <v>42899</v>
      </c>
      <c r="F72" s="25">
        <v>-48</v>
      </c>
      <c r="G72" s="26">
        <v>-60762.72</v>
      </c>
    </row>
    <row r="73" spans="1:7" ht="20.25" customHeight="1">
      <c r="A73" s="10" t="s">
        <v>73</v>
      </c>
      <c r="B73" s="3">
        <v>431.95</v>
      </c>
      <c r="C73" s="10" t="s">
        <v>30</v>
      </c>
      <c r="D73" s="7" t="s">
        <v>63</v>
      </c>
      <c r="E73" s="16">
        <v>42899</v>
      </c>
      <c r="F73" s="25">
        <v>-48</v>
      </c>
      <c r="G73" s="26">
        <v>-20733.6</v>
      </c>
    </row>
    <row r="74" spans="1:7" ht="20.25" customHeight="1">
      <c r="A74" s="10" t="s">
        <v>74</v>
      </c>
      <c r="B74" s="3">
        <v>345.45</v>
      </c>
      <c r="C74" s="17">
        <v>42886</v>
      </c>
      <c r="D74" s="7" t="s">
        <v>69</v>
      </c>
      <c r="E74" s="16">
        <v>42899</v>
      </c>
      <c r="F74" s="25">
        <v>-17</v>
      </c>
      <c r="G74" s="26">
        <v>-5872.65</v>
      </c>
    </row>
    <row r="75" spans="1:7" ht="20.25" customHeight="1">
      <c r="A75" s="10" t="s">
        <v>75</v>
      </c>
      <c r="B75" s="3">
        <v>345.45</v>
      </c>
      <c r="C75" s="17">
        <v>42886</v>
      </c>
      <c r="D75" s="7" t="s">
        <v>69</v>
      </c>
      <c r="E75" s="16">
        <v>42899</v>
      </c>
      <c r="F75" s="25">
        <v>-17</v>
      </c>
      <c r="G75" s="26">
        <v>-5872.65</v>
      </c>
    </row>
    <row r="76" spans="1:7" ht="20.25" customHeight="1">
      <c r="A76" s="10" t="s">
        <v>76</v>
      </c>
      <c r="B76" s="3">
        <v>345.45</v>
      </c>
      <c r="C76" s="17">
        <v>42886</v>
      </c>
      <c r="D76" s="7" t="s">
        <v>69</v>
      </c>
      <c r="E76" s="16">
        <v>42899</v>
      </c>
      <c r="F76" s="25">
        <v>-17</v>
      </c>
      <c r="G76" s="26">
        <v>-5872.65</v>
      </c>
    </row>
    <row r="77" spans="1:7" ht="20.25" customHeight="1">
      <c r="A77" s="10" t="s">
        <v>78</v>
      </c>
      <c r="B77" s="3">
        <v>363</v>
      </c>
      <c r="C77" s="11">
        <v>42894</v>
      </c>
      <c r="D77" s="4" t="s">
        <v>79</v>
      </c>
      <c r="E77" s="37">
        <v>42919</v>
      </c>
      <c r="F77" s="25">
        <v>-5</v>
      </c>
      <c r="G77" s="26">
        <v>-1815</v>
      </c>
    </row>
    <row r="78" spans="1:7" ht="20.25" customHeight="1">
      <c r="A78" s="10" t="s">
        <v>80</v>
      </c>
      <c r="B78" s="3">
        <v>109.5</v>
      </c>
      <c r="C78" s="11">
        <v>42898</v>
      </c>
      <c r="D78" s="4" t="s">
        <v>81</v>
      </c>
      <c r="E78" s="37">
        <v>42919</v>
      </c>
      <c r="F78" s="25">
        <v>-59</v>
      </c>
      <c r="G78" s="26">
        <v>-6460.5</v>
      </c>
    </row>
    <row r="79" spans="1:7" ht="20.25" customHeight="1">
      <c r="A79" s="10" t="s">
        <v>82</v>
      </c>
      <c r="B79" s="3">
        <v>363.64</v>
      </c>
      <c r="C79" s="11">
        <v>42886</v>
      </c>
      <c r="D79" s="4" t="s">
        <v>69</v>
      </c>
      <c r="E79" s="37">
        <v>42919</v>
      </c>
      <c r="F79" s="25">
        <v>3</v>
      </c>
      <c r="G79" s="26">
        <v>1090.92</v>
      </c>
    </row>
    <row r="80" spans="1:7" ht="20.25" customHeight="1">
      <c r="A80" s="10" t="s">
        <v>83</v>
      </c>
      <c r="B80" s="3">
        <v>23.75</v>
      </c>
      <c r="C80" s="11">
        <v>42898</v>
      </c>
      <c r="D80" s="4" t="s">
        <v>84</v>
      </c>
      <c r="E80" s="37">
        <v>42919</v>
      </c>
      <c r="F80" s="25">
        <v>-9</v>
      </c>
      <c r="G80" s="26">
        <v>-213.75</v>
      </c>
    </row>
    <row r="81" spans="1:7" ht="20.25" customHeight="1">
      <c r="A81" s="10" t="s">
        <v>85</v>
      </c>
      <c r="B81" s="3">
        <v>2890.19</v>
      </c>
      <c r="C81" s="11">
        <v>42886</v>
      </c>
      <c r="D81" s="4" t="s">
        <v>86</v>
      </c>
      <c r="E81" s="37">
        <v>42919</v>
      </c>
      <c r="F81" s="25">
        <v>-47</v>
      </c>
      <c r="G81" s="26">
        <v>-135838.93</v>
      </c>
    </row>
    <row r="82" spans="1:7" ht="20.25" customHeight="1">
      <c r="A82" s="10" t="s">
        <v>87</v>
      </c>
      <c r="B82" s="3">
        <v>60</v>
      </c>
      <c r="C82" s="12">
        <v>42855</v>
      </c>
      <c r="D82" s="4" t="s">
        <v>88</v>
      </c>
      <c r="E82" s="37">
        <v>42919</v>
      </c>
      <c r="F82" s="25">
        <v>-11</v>
      </c>
      <c r="G82" s="26">
        <v>-660</v>
      </c>
    </row>
    <row r="83" spans="1:7" ht="20.25" customHeight="1">
      <c r="A83" s="13" t="s">
        <v>89</v>
      </c>
      <c r="B83" s="3">
        <v>627.28</v>
      </c>
      <c r="C83" s="11">
        <v>42886</v>
      </c>
      <c r="D83" s="4" t="s">
        <v>63</v>
      </c>
      <c r="E83" s="37">
        <v>42919</v>
      </c>
      <c r="F83" s="25">
        <v>-28</v>
      </c>
      <c r="G83" s="26">
        <v>-17563.84</v>
      </c>
    </row>
    <row r="84" spans="1:7" ht="20.25" customHeight="1">
      <c r="A84" s="13" t="s">
        <v>90</v>
      </c>
      <c r="B84" s="3">
        <v>57.5</v>
      </c>
      <c r="C84" s="11">
        <v>42902</v>
      </c>
      <c r="D84" s="4" t="s">
        <v>91</v>
      </c>
      <c r="E84" s="37">
        <v>42919</v>
      </c>
      <c r="F84" s="25">
        <v>-13</v>
      </c>
      <c r="G84" s="26">
        <v>-747.5</v>
      </c>
    </row>
    <row r="85" spans="1:7" ht="20.25" customHeight="1">
      <c r="A85" s="13" t="s">
        <v>92</v>
      </c>
      <c r="B85" s="3">
        <v>462.33</v>
      </c>
      <c r="C85" s="11">
        <v>42916</v>
      </c>
      <c r="D85" s="4" t="s">
        <v>81</v>
      </c>
      <c r="E85" s="37">
        <v>42948</v>
      </c>
      <c r="F85" s="25">
        <v>-30</v>
      </c>
      <c r="G85" s="26">
        <v>-13869.9</v>
      </c>
    </row>
    <row r="86" spans="1:7" ht="20.25" customHeight="1">
      <c r="A86" s="13" t="s">
        <v>93</v>
      </c>
      <c r="B86" s="3">
        <v>50.8</v>
      </c>
      <c r="C86" s="11">
        <v>42822</v>
      </c>
      <c r="D86" s="4" t="s">
        <v>94</v>
      </c>
      <c r="E86" s="37">
        <v>42948</v>
      </c>
      <c r="F86" s="25">
        <v>-24</v>
      </c>
      <c r="G86" s="26">
        <v>-1219.1999999999998</v>
      </c>
    </row>
    <row r="87" spans="1:7" ht="20.25" customHeight="1">
      <c r="A87" s="13" t="s">
        <v>95</v>
      </c>
      <c r="B87" s="3">
        <v>144</v>
      </c>
      <c r="C87" s="11">
        <v>42923</v>
      </c>
      <c r="D87" s="4" t="s">
        <v>96</v>
      </c>
      <c r="E87" s="37">
        <v>42948</v>
      </c>
      <c r="F87" s="25">
        <v>25</v>
      </c>
      <c r="G87" s="26">
        <v>3600</v>
      </c>
    </row>
    <row r="88" spans="1:7" ht="20.25" customHeight="1">
      <c r="A88" s="13" t="s">
        <v>97</v>
      </c>
      <c r="B88" s="3">
        <v>450.92</v>
      </c>
      <c r="C88" s="11">
        <v>42916</v>
      </c>
      <c r="D88" s="4" t="s">
        <v>98</v>
      </c>
      <c r="E88" s="37">
        <v>42948</v>
      </c>
      <c r="F88" s="25">
        <v>-48</v>
      </c>
      <c r="G88" s="26">
        <v>-21644.16</v>
      </c>
    </row>
    <row r="89" spans="1:7" ht="20.25" customHeight="1">
      <c r="A89" s="13" t="s">
        <v>99</v>
      </c>
      <c r="B89" s="3">
        <v>26.79</v>
      </c>
      <c r="C89" s="11">
        <v>42929</v>
      </c>
      <c r="D89" s="4" t="s">
        <v>100</v>
      </c>
      <c r="E89" s="37">
        <v>42948</v>
      </c>
      <c r="F89" s="25">
        <v>-11</v>
      </c>
      <c r="G89" s="26">
        <v>-294.69</v>
      </c>
    </row>
    <row r="90" spans="1:7" ht="20.25" customHeight="1">
      <c r="A90" s="13" t="s">
        <v>101</v>
      </c>
      <c r="B90" s="3">
        <v>2040</v>
      </c>
      <c r="C90" s="11">
        <v>42931</v>
      </c>
      <c r="D90" s="4" t="s">
        <v>81</v>
      </c>
      <c r="E90" s="37">
        <v>42948</v>
      </c>
      <c r="F90" s="25">
        <v>-30</v>
      </c>
      <c r="G90" s="26">
        <v>-61200</v>
      </c>
    </row>
    <row r="91" spans="1:7" ht="20.25" customHeight="1">
      <c r="A91" s="13" t="s">
        <v>102</v>
      </c>
      <c r="B91" s="3">
        <v>66</v>
      </c>
      <c r="C91" s="11">
        <v>42921</v>
      </c>
      <c r="D91" s="4" t="s">
        <v>86</v>
      </c>
      <c r="E91" s="37">
        <v>42948</v>
      </c>
      <c r="F91" s="25">
        <v>-18</v>
      </c>
      <c r="G91" s="26">
        <v>-1188</v>
      </c>
    </row>
    <row r="92" spans="1:7" ht="20.25" customHeight="1">
      <c r="A92" s="13" t="s">
        <v>103</v>
      </c>
      <c r="B92" s="3">
        <v>22.43</v>
      </c>
      <c r="C92" s="11">
        <v>42936</v>
      </c>
      <c r="D92" s="4" t="s">
        <v>86</v>
      </c>
      <c r="E92" s="37">
        <v>42948</v>
      </c>
      <c r="F92" s="25">
        <v>-18</v>
      </c>
      <c r="G92" s="26">
        <v>-403.74</v>
      </c>
    </row>
    <row r="93" spans="1:7" ht="20.25" customHeight="1">
      <c r="A93" s="10" t="s">
        <v>104</v>
      </c>
      <c r="B93" s="3">
        <v>345</v>
      </c>
      <c r="C93" s="11">
        <v>42873</v>
      </c>
      <c r="D93" s="4" t="s">
        <v>105</v>
      </c>
      <c r="E93" s="37">
        <v>42951</v>
      </c>
      <c r="F93" s="25">
        <v>-23</v>
      </c>
      <c r="G93" s="26">
        <v>-7935</v>
      </c>
    </row>
    <row r="94" spans="1:7" ht="20.25" customHeight="1">
      <c r="A94" s="13" t="s">
        <v>106</v>
      </c>
      <c r="B94" s="3">
        <v>1620</v>
      </c>
      <c r="C94" s="11">
        <v>42944</v>
      </c>
      <c r="D94" s="4" t="s">
        <v>81</v>
      </c>
      <c r="E94" s="37">
        <v>42951</v>
      </c>
      <c r="F94" s="25">
        <v>-27</v>
      </c>
      <c r="G94" s="26">
        <v>-43740</v>
      </c>
    </row>
    <row r="95" spans="1:7" ht="20.25" customHeight="1">
      <c r="A95" s="10" t="s">
        <v>107</v>
      </c>
      <c r="B95" s="3">
        <v>770</v>
      </c>
      <c r="C95" s="11">
        <v>42947</v>
      </c>
      <c r="D95" s="4" t="s">
        <v>108</v>
      </c>
      <c r="E95" s="37">
        <v>42951</v>
      </c>
      <c r="F95" s="25">
        <v>-28</v>
      </c>
      <c r="G95" s="26">
        <v>-21560</v>
      </c>
    </row>
    <row r="96" spans="1:7" ht="20.25" customHeight="1">
      <c r="A96" s="13" t="s">
        <v>109</v>
      </c>
      <c r="B96" s="3">
        <v>120</v>
      </c>
      <c r="C96" s="11">
        <v>42886</v>
      </c>
      <c r="D96" s="4" t="s">
        <v>108</v>
      </c>
      <c r="E96" s="37">
        <v>42986</v>
      </c>
      <c r="F96" s="25">
        <v>7</v>
      </c>
      <c r="G96" s="26">
        <v>840</v>
      </c>
    </row>
    <row r="97" spans="1:7" ht="20.25" customHeight="1">
      <c r="A97" s="13" t="s">
        <v>110</v>
      </c>
      <c r="B97" s="3">
        <v>120</v>
      </c>
      <c r="C97" s="11">
        <v>42886</v>
      </c>
      <c r="D97" s="4" t="s">
        <v>111</v>
      </c>
      <c r="E97" s="37">
        <v>42986</v>
      </c>
      <c r="F97" s="25">
        <v>0</v>
      </c>
      <c r="G97" s="26">
        <v>0</v>
      </c>
    </row>
    <row r="98" spans="1:7" ht="20.25" customHeight="1">
      <c r="A98" s="13" t="s">
        <v>112</v>
      </c>
      <c r="B98" s="3">
        <v>54</v>
      </c>
      <c r="C98" s="11">
        <v>42956</v>
      </c>
      <c r="D98" s="4" t="s">
        <v>113</v>
      </c>
      <c r="E98" s="37">
        <v>42986</v>
      </c>
      <c r="F98" s="25">
        <v>-1</v>
      </c>
      <c r="G98" s="26">
        <v>-54</v>
      </c>
    </row>
    <row r="99" spans="1:7" ht="20.25" customHeight="1">
      <c r="A99" s="10" t="s">
        <v>114</v>
      </c>
      <c r="B99" s="3">
        <v>98</v>
      </c>
      <c r="C99" s="11">
        <v>42797</v>
      </c>
      <c r="D99" s="4" t="s">
        <v>115</v>
      </c>
      <c r="E99" s="37">
        <v>42986</v>
      </c>
      <c r="F99" s="25">
        <v>-9</v>
      </c>
      <c r="G99" s="26">
        <v>-882</v>
      </c>
    </row>
    <row r="100" spans="1:7" ht="20.25" customHeight="1">
      <c r="A100" s="19" t="s">
        <v>161</v>
      </c>
      <c r="B100" s="3">
        <v>163.8</v>
      </c>
      <c r="C100" s="11">
        <v>42978</v>
      </c>
      <c r="D100" s="4" t="s">
        <v>162</v>
      </c>
      <c r="E100" s="4" t="s">
        <v>200</v>
      </c>
      <c r="F100" s="23">
        <f>IF(AND(D100&lt;&gt;"",E100&lt;&gt;""),E100-D100,"")</f>
        <v>-29</v>
      </c>
      <c r="G100" s="24">
        <f aca="true" t="shared" si="2" ref="G100:G136">IF(AND(F100&lt;&gt;"",B100&lt;&gt;""),F100*B100,"")</f>
        <v>-4750.200000000001</v>
      </c>
    </row>
    <row r="101" spans="1:7" ht="20.25" customHeight="1">
      <c r="A101" s="19" t="s">
        <v>163</v>
      </c>
      <c r="B101" s="3">
        <v>204.75</v>
      </c>
      <c r="C101" s="11">
        <v>42978</v>
      </c>
      <c r="D101" s="4" t="s">
        <v>162</v>
      </c>
      <c r="E101" s="4" t="s">
        <v>200</v>
      </c>
      <c r="F101" s="23">
        <f aca="true" t="shared" si="3" ref="F101:F136">IF(AND(D101&lt;&gt;"",E101&lt;&gt;""),E101-D101,"")</f>
        <v>-29</v>
      </c>
      <c r="G101" s="24">
        <f t="shared" si="2"/>
        <v>-5937.75</v>
      </c>
    </row>
    <row r="102" spans="1:7" ht="20.25" customHeight="1">
      <c r="A102" s="19" t="s">
        <v>164</v>
      </c>
      <c r="B102" s="3">
        <v>163.8</v>
      </c>
      <c r="C102" s="11">
        <v>42978</v>
      </c>
      <c r="D102" s="4" t="s">
        <v>162</v>
      </c>
      <c r="E102" s="4" t="s">
        <v>200</v>
      </c>
      <c r="F102" s="23">
        <f t="shared" si="3"/>
        <v>-29</v>
      </c>
      <c r="G102" s="24">
        <f t="shared" si="2"/>
        <v>-4750.200000000001</v>
      </c>
    </row>
    <row r="103" spans="1:7" ht="20.25" customHeight="1">
      <c r="A103" s="19" t="s">
        <v>165</v>
      </c>
      <c r="B103" s="3">
        <v>93.6</v>
      </c>
      <c r="C103" s="11">
        <v>42978</v>
      </c>
      <c r="D103" s="4" t="s">
        <v>162</v>
      </c>
      <c r="E103" s="4" t="s">
        <v>200</v>
      </c>
      <c r="F103" s="23">
        <f t="shared" si="3"/>
        <v>-29</v>
      </c>
      <c r="G103" s="24">
        <f t="shared" si="2"/>
        <v>-2714.3999999999996</v>
      </c>
    </row>
    <row r="104" spans="1:7" ht="20.25" customHeight="1">
      <c r="A104" s="19" t="s">
        <v>166</v>
      </c>
      <c r="B104" s="3">
        <v>93.6</v>
      </c>
      <c r="C104" s="11">
        <v>42978</v>
      </c>
      <c r="D104" s="4" t="s">
        <v>162</v>
      </c>
      <c r="E104" s="4" t="s">
        <v>200</v>
      </c>
      <c r="F104" s="23">
        <f t="shared" si="3"/>
        <v>-29</v>
      </c>
      <c r="G104" s="24">
        <f t="shared" si="2"/>
        <v>-2714.3999999999996</v>
      </c>
    </row>
    <row r="105" spans="1:7" ht="20.25" customHeight="1">
      <c r="A105" s="19" t="s">
        <v>167</v>
      </c>
      <c r="B105" s="3">
        <v>93.6</v>
      </c>
      <c r="C105" s="11">
        <v>42978</v>
      </c>
      <c r="D105" s="4" t="s">
        <v>162</v>
      </c>
      <c r="E105" s="4" t="s">
        <v>200</v>
      </c>
      <c r="F105" s="23">
        <f t="shared" si="3"/>
        <v>-29</v>
      </c>
      <c r="G105" s="24">
        <f t="shared" si="2"/>
        <v>-2714.3999999999996</v>
      </c>
    </row>
    <row r="106" spans="1:7" ht="20.25" customHeight="1">
      <c r="A106" s="10" t="s">
        <v>168</v>
      </c>
      <c r="B106" s="3">
        <v>220</v>
      </c>
      <c r="C106" s="11">
        <v>42983</v>
      </c>
      <c r="D106" s="4" t="s">
        <v>169</v>
      </c>
      <c r="E106" s="4" t="s">
        <v>200</v>
      </c>
      <c r="F106" s="23">
        <f t="shared" si="3"/>
        <v>-3</v>
      </c>
      <c r="G106" s="24">
        <f t="shared" si="2"/>
        <v>-660</v>
      </c>
    </row>
    <row r="107" spans="1:7" ht="20.25" customHeight="1">
      <c r="A107" s="19">
        <v>8717286149</v>
      </c>
      <c r="B107" s="3">
        <v>2.42</v>
      </c>
      <c r="C107" s="11">
        <v>43000</v>
      </c>
      <c r="D107" s="4" t="s">
        <v>210</v>
      </c>
      <c r="E107" s="4" t="s">
        <v>200</v>
      </c>
      <c r="F107" s="23">
        <f t="shared" si="3"/>
        <v>-21</v>
      </c>
      <c r="G107" s="24">
        <f t="shared" si="2"/>
        <v>-50.82</v>
      </c>
    </row>
    <row r="108" spans="1:7" ht="20.25" customHeight="1">
      <c r="A108" s="19">
        <v>801913</v>
      </c>
      <c r="B108" s="3">
        <v>236.38</v>
      </c>
      <c r="C108" s="11">
        <v>43007</v>
      </c>
      <c r="D108" s="4" t="s">
        <v>209</v>
      </c>
      <c r="E108" s="4" t="s">
        <v>202</v>
      </c>
      <c r="F108" s="23">
        <f t="shared" si="3"/>
        <v>-2</v>
      </c>
      <c r="G108" s="24">
        <f t="shared" si="2"/>
        <v>-472.76</v>
      </c>
    </row>
    <row r="109" spans="1:7" ht="20.25" customHeight="1">
      <c r="A109" s="19" t="s">
        <v>171</v>
      </c>
      <c r="B109" s="3">
        <v>152.52</v>
      </c>
      <c r="C109" s="11">
        <v>43005</v>
      </c>
      <c r="D109" s="4" t="s">
        <v>202</v>
      </c>
      <c r="E109" s="4" t="s">
        <v>202</v>
      </c>
      <c r="F109" s="23">
        <f t="shared" si="3"/>
        <v>0</v>
      </c>
      <c r="G109" s="24">
        <f t="shared" si="2"/>
        <v>0</v>
      </c>
    </row>
    <row r="110" spans="1:7" ht="20.25" customHeight="1">
      <c r="A110" s="19" t="s">
        <v>172</v>
      </c>
      <c r="B110" s="3">
        <v>345.45</v>
      </c>
      <c r="C110" s="11">
        <v>43012</v>
      </c>
      <c r="D110" s="4" t="s">
        <v>173</v>
      </c>
      <c r="E110" s="4" t="s">
        <v>202</v>
      </c>
      <c r="F110" s="23">
        <f t="shared" si="3"/>
        <v>-8</v>
      </c>
      <c r="G110" s="24">
        <f t="shared" si="2"/>
        <v>-2763.6</v>
      </c>
    </row>
    <row r="111" spans="1:7" ht="20.25" customHeight="1">
      <c r="A111" s="19" t="s">
        <v>174</v>
      </c>
      <c r="B111" s="3">
        <v>390.91</v>
      </c>
      <c r="C111" s="11">
        <v>43012</v>
      </c>
      <c r="D111" s="4" t="s">
        <v>173</v>
      </c>
      <c r="E111" s="4" t="s">
        <v>202</v>
      </c>
      <c r="F111" s="23">
        <f t="shared" si="3"/>
        <v>-8</v>
      </c>
      <c r="G111" s="24">
        <f t="shared" si="2"/>
        <v>-3127.28</v>
      </c>
    </row>
    <row r="112" spans="1:7" ht="20.25" customHeight="1">
      <c r="A112" s="19">
        <v>2824</v>
      </c>
      <c r="B112" s="5">
        <v>170</v>
      </c>
      <c r="C112" s="11">
        <v>43012</v>
      </c>
      <c r="D112" s="6" t="s">
        <v>176</v>
      </c>
      <c r="E112" s="4" t="s">
        <v>202</v>
      </c>
      <c r="F112" s="23">
        <f t="shared" si="3"/>
        <v>-37</v>
      </c>
      <c r="G112" s="24">
        <f t="shared" si="2"/>
        <v>-6290</v>
      </c>
    </row>
    <row r="113" spans="1:7" ht="20.25" customHeight="1">
      <c r="A113" s="19">
        <v>5836900</v>
      </c>
      <c r="B113" s="3">
        <v>73</v>
      </c>
      <c r="C113" s="28">
        <v>43013</v>
      </c>
      <c r="D113" s="4" t="s">
        <v>170</v>
      </c>
      <c r="E113" s="4" t="s">
        <v>202</v>
      </c>
      <c r="F113" s="23">
        <f t="shared" si="3"/>
        <v>-34</v>
      </c>
      <c r="G113" s="24">
        <f t="shared" si="2"/>
        <v>-2482</v>
      </c>
    </row>
    <row r="114" spans="1:7" ht="20.25" customHeight="1">
      <c r="A114" s="19" t="s">
        <v>175</v>
      </c>
      <c r="B114" s="3">
        <v>2710.44</v>
      </c>
      <c r="C114" s="11">
        <v>43008</v>
      </c>
      <c r="D114" s="4" t="s">
        <v>208</v>
      </c>
      <c r="E114" s="4" t="s">
        <v>202</v>
      </c>
      <c r="F114" s="23">
        <f t="shared" si="3"/>
        <v>-16</v>
      </c>
      <c r="G114" s="24">
        <f t="shared" si="2"/>
        <v>-43367.04</v>
      </c>
    </row>
    <row r="115" spans="1:7" ht="20.25" customHeight="1">
      <c r="A115" s="19" t="s">
        <v>177</v>
      </c>
      <c r="B115" s="3">
        <v>101</v>
      </c>
      <c r="C115" s="11">
        <v>43026</v>
      </c>
      <c r="D115" s="7" t="s">
        <v>178</v>
      </c>
      <c r="E115" s="4" t="s">
        <v>202</v>
      </c>
      <c r="F115" s="23">
        <f t="shared" si="3"/>
        <v>-23</v>
      </c>
      <c r="G115" s="24">
        <f t="shared" si="2"/>
        <v>-2323</v>
      </c>
    </row>
    <row r="116" spans="1:7" ht="20.25" customHeight="1">
      <c r="A116" s="19">
        <v>7680024611</v>
      </c>
      <c r="B116" s="3">
        <v>1398.78</v>
      </c>
      <c r="C116" s="11">
        <v>43008</v>
      </c>
      <c r="D116" s="7" t="s">
        <v>179</v>
      </c>
      <c r="E116" s="4" t="s">
        <v>202</v>
      </c>
      <c r="F116" s="23">
        <f t="shared" si="3"/>
        <v>-53</v>
      </c>
      <c r="G116" s="24">
        <f t="shared" si="2"/>
        <v>-74135.34</v>
      </c>
    </row>
    <row r="117" spans="1:7" ht="20.25" customHeight="1">
      <c r="A117" s="19">
        <v>3467</v>
      </c>
      <c r="B117" s="3">
        <v>545</v>
      </c>
      <c r="C117" s="11">
        <v>43035</v>
      </c>
      <c r="D117" s="7" t="s">
        <v>180</v>
      </c>
      <c r="E117" s="4" t="s">
        <v>201</v>
      </c>
      <c r="F117" s="23">
        <f t="shared" si="3"/>
        <v>-20</v>
      </c>
      <c r="G117" s="24">
        <f t="shared" si="2"/>
        <v>-10900</v>
      </c>
    </row>
    <row r="118" spans="1:7" ht="20.25" customHeight="1">
      <c r="A118" s="19" t="s">
        <v>181</v>
      </c>
      <c r="B118" s="3">
        <v>80</v>
      </c>
      <c r="C118" s="11">
        <v>43035</v>
      </c>
      <c r="D118" s="7" t="s">
        <v>182</v>
      </c>
      <c r="E118" s="4" t="s">
        <v>201</v>
      </c>
      <c r="F118" s="23">
        <f t="shared" si="3"/>
        <v>-22</v>
      </c>
      <c r="G118" s="24">
        <f t="shared" si="2"/>
        <v>-1760</v>
      </c>
    </row>
    <row r="119" spans="1:7" ht="20.25" customHeight="1">
      <c r="A119" s="19">
        <v>17000863</v>
      </c>
      <c r="B119" s="3">
        <v>2341.02</v>
      </c>
      <c r="C119" s="11">
        <v>43039</v>
      </c>
      <c r="D119" s="4" t="s">
        <v>183</v>
      </c>
      <c r="E119" s="4" t="s">
        <v>204</v>
      </c>
      <c r="F119" s="23">
        <f t="shared" si="3"/>
        <v>-26</v>
      </c>
      <c r="G119" s="24">
        <f t="shared" si="2"/>
        <v>-60866.52</v>
      </c>
    </row>
    <row r="120" spans="1:7" ht="20.25" customHeight="1">
      <c r="A120" s="19">
        <v>7680025343</v>
      </c>
      <c r="B120" s="3">
        <v>3234.34</v>
      </c>
      <c r="C120" s="11">
        <v>43039</v>
      </c>
      <c r="D120" s="4" t="s">
        <v>184</v>
      </c>
      <c r="E120" s="4" t="s">
        <v>204</v>
      </c>
      <c r="F120" s="23">
        <f t="shared" si="3"/>
        <v>-45</v>
      </c>
      <c r="G120" s="24">
        <f t="shared" si="2"/>
        <v>-145545.30000000002</v>
      </c>
    </row>
    <row r="121" spans="1:7" ht="20.25" customHeight="1">
      <c r="A121" s="19" t="s">
        <v>185</v>
      </c>
      <c r="B121" s="3">
        <v>163.8</v>
      </c>
      <c r="C121" s="11">
        <v>43053</v>
      </c>
      <c r="D121" s="4" t="s">
        <v>207</v>
      </c>
      <c r="E121" s="4" t="s">
        <v>204</v>
      </c>
      <c r="F121" s="23">
        <f t="shared" si="3"/>
        <v>-9</v>
      </c>
      <c r="G121" s="24">
        <f t="shared" si="2"/>
        <v>-1474.2</v>
      </c>
    </row>
    <row r="122" spans="1:7" ht="20.25" customHeight="1">
      <c r="A122" s="19" t="s">
        <v>187</v>
      </c>
      <c r="B122" s="3">
        <v>204.75</v>
      </c>
      <c r="C122" s="11">
        <v>43053</v>
      </c>
      <c r="D122" s="4" t="s">
        <v>207</v>
      </c>
      <c r="E122" s="4" t="s">
        <v>204</v>
      </c>
      <c r="F122" s="23">
        <f t="shared" si="3"/>
        <v>-9</v>
      </c>
      <c r="G122" s="24">
        <f t="shared" si="2"/>
        <v>-1842.75</v>
      </c>
    </row>
    <row r="123" spans="1:7" ht="20.25" customHeight="1">
      <c r="A123" s="19" t="s">
        <v>188</v>
      </c>
      <c r="B123" s="3">
        <v>163.8</v>
      </c>
      <c r="C123" s="11">
        <v>43053</v>
      </c>
      <c r="D123" s="4" t="s">
        <v>207</v>
      </c>
      <c r="E123" s="4" t="s">
        <v>204</v>
      </c>
      <c r="F123" s="23">
        <f t="shared" si="3"/>
        <v>-9</v>
      </c>
      <c r="G123" s="24">
        <f t="shared" si="2"/>
        <v>-1474.2</v>
      </c>
    </row>
    <row r="124" spans="1:7" ht="20.25" customHeight="1">
      <c r="A124" s="19" t="s">
        <v>189</v>
      </c>
      <c r="B124" s="3">
        <v>93.6</v>
      </c>
      <c r="C124" s="11">
        <v>43053</v>
      </c>
      <c r="D124" s="4" t="s">
        <v>207</v>
      </c>
      <c r="E124" s="4" t="s">
        <v>204</v>
      </c>
      <c r="F124" s="23">
        <f t="shared" si="3"/>
        <v>-9</v>
      </c>
      <c r="G124" s="24">
        <f t="shared" si="2"/>
        <v>-842.4</v>
      </c>
    </row>
    <row r="125" spans="1:7" ht="20.25" customHeight="1">
      <c r="A125" s="19" t="s">
        <v>190</v>
      </c>
      <c r="B125" s="3">
        <v>93.6</v>
      </c>
      <c r="C125" s="11">
        <v>43053</v>
      </c>
      <c r="D125" s="4" t="s">
        <v>207</v>
      </c>
      <c r="E125" s="4" t="s">
        <v>204</v>
      </c>
      <c r="F125" s="23">
        <f t="shared" si="3"/>
        <v>-9</v>
      </c>
      <c r="G125" s="24">
        <f t="shared" si="2"/>
        <v>-842.4</v>
      </c>
    </row>
    <row r="126" spans="1:7" ht="20.25" customHeight="1">
      <c r="A126" s="19" t="s">
        <v>191</v>
      </c>
      <c r="B126" s="3">
        <v>93.6</v>
      </c>
      <c r="C126" s="11">
        <v>43053</v>
      </c>
      <c r="D126" s="4" t="s">
        <v>207</v>
      </c>
      <c r="E126" s="4" t="s">
        <v>204</v>
      </c>
      <c r="F126" s="23">
        <f t="shared" si="3"/>
        <v>-9</v>
      </c>
      <c r="G126" s="24">
        <f t="shared" si="2"/>
        <v>-842.4</v>
      </c>
    </row>
    <row r="127" spans="1:7" ht="20.25" customHeight="1">
      <c r="A127" s="19">
        <v>802331</v>
      </c>
      <c r="B127" s="3">
        <v>1268.94</v>
      </c>
      <c r="C127" s="11">
        <v>43056</v>
      </c>
      <c r="D127" s="4" t="s">
        <v>203</v>
      </c>
      <c r="E127" s="4" t="s">
        <v>204</v>
      </c>
      <c r="F127" s="23">
        <f t="shared" si="3"/>
        <v>-12</v>
      </c>
      <c r="G127" s="24">
        <f t="shared" si="2"/>
        <v>-15227.28</v>
      </c>
    </row>
    <row r="128" spans="1:7" ht="20.25" customHeight="1">
      <c r="A128" s="19">
        <v>802332</v>
      </c>
      <c r="B128" s="3">
        <v>731.77</v>
      </c>
      <c r="C128" s="11">
        <v>43056</v>
      </c>
      <c r="D128" s="4" t="s">
        <v>203</v>
      </c>
      <c r="E128" s="4" t="s">
        <v>204</v>
      </c>
      <c r="F128" s="23">
        <f t="shared" si="3"/>
        <v>-12</v>
      </c>
      <c r="G128" s="24">
        <f t="shared" si="2"/>
        <v>-8781.24</v>
      </c>
    </row>
    <row r="129" spans="1:7" ht="20.25" customHeight="1">
      <c r="A129" s="19">
        <v>802333</v>
      </c>
      <c r="B129" s="3">
        <v>1688.23</v>
      </c>
      <c r="C129" s="11">
        <v>43056</v>
      </c>
      <c r="D129" s="4" t="s">
        <v>203</v>
      </c>
      <c r="E129" s="4" t="s">
        <v>204</v>
      </c>
      <c r="F129" s="23">
        <f t="shared" si="3"/>
        <v>-12</v>
      </c>
      <c r="G129" s="24">
        <f t="shared" si="2"/>
        <v>-20258.760000000002</v>
      </c>
    </row>
    <row r="130" spans="1:7" ht="20.25" customHeight="1">
      <c r="A130" s="19">
        <v>802440</v>
      </c>
      <c r="B130" s="3">
        <v>353.33</v>
      </c>
      <c r="C130" s="11">
        <v>43067</v>
      </c>
      <c r="D130" s="4" t="s">
        <v>206</v>
      </c>
      <c r="E130" s="4" t="s">
        <v>204</v>
      </c>
      <c r="F130" s="23">
        <f t="shared" si="3"/>
        <v>-23</v>
      </c>
      <c r="G130" s="24">
        <f t="shared" si="2"/>
        <v>-8126.589999999999</v>
      </c>
    </row>
    <row r="131" spans="1:7" ht="20.25" customHeight="1">
      <c r="A131" s="19">
        <v>103</v>
      </c>
      <c r="B131" s="3">
        <v>372.73</v>
      </c>
      <c r="C131" s="11">
        <v>43074</v>
      </c>
      <c r="D131" s="4" t="s">
        <v>192</v>
      </c>
      <c r="E131" s="4" t="s">
        <v>205</v>
      </c>
      <c r="F131" s="23">
        <f t="shared" si="3"/>
        <v>-16</v>
      </c>
      <c r="G131" s="24">
        <f t="shared" si="2"/>
        <v>-5963.68</v>
      </c>
    </row>
    <row r="132" spans="1:7" ht="20.25" customHeight="1">
      <c r="A132" s="10" t="s">
        <v>193</v>
      </c>
      <c r="B132" s="3">
        <v>140</v>
      </c>
      <c r="C132" s="11">
        <v>43074</v>
      </c>
      <c r="D132" s="4" t="s">
        <v>192</v>
      </c>
      <c r="E132" s="4" t="s">
        <v>205</v>
      </c>
      <c r="F132" s="23">
        <f t="shared" si="3"/>
        <v>-16</v>
      </c>
      <c r="G132" s="24">
        <f t="shared" si="2"/>
        <v>-2240</v>
      </c>
    </row>
    <row r="133" spans="1:7" ht="20.25" customHeight="1">
      <c r="A133" s="10" t="s">
        <v>194</v>
      </c>
      <c r="B133" s="3">
        <v>100</v>
      </c>
      <c r="C133" s="11">
        <v>43074</v>
      </c>
      <c r="D133" s="4" t="s">
        <v>192</v>
      </c>
      <c r="E133" s="4" t="s">
        <v>205</v>
      </c>
      <c r="F133" s="23">
        <f t="shared" si="3"/>
        <v>-16</v>
      </c>
      <c r="G133" s="24">
        <f t="shared" si="2"/>
        <v>-1600</v>
      </c>
    </row>
    <row r="134" spans="1:7" ht="20.25" customHeight="1">
      <c r="A134" s="10" t="s">
        <v>195</v>
      </c>
      <c r="B134" s="3">
        <v>197.34</v>
      </c>
      <c r="C134" s="11">
        <v>43069</v>
      </c>
      <c r="D134" s="4" t="s">
        <v>186</v>
      </c>
      <c r="E134" s="4" t="s">
        <v>205</v>
      </c>
      <c r="F134" s="23">
        <f t="shared" si="3"/>
        <v>-42</v>
      </c>
      <c r="G134" s="24">
        <f t="shared" si="2"/>
        <v>-8288.28</v>
      </c>
    </row>
    <row r="135" spans="1:7" ht="20.25" customHeight="1">
      <c r="A135" s="10" t="s">
        <v>196</v>
      </c>
      <c r="B135" s="3">
        <v>43.05</v>
      </c>
      <c r="C135" s="11">
        <v>43069</v>
      </c>
      <c r="D135" s="4" t="s">
        <v>197</v>
      </c>
      <c r="E135" s="4" t="s">
        <v>205</v>
      </c>
      <c r="F135" s="23">
        <f t="shared" si="3"/>
        <v>-22</v>
      </c>
      <c r="G135" s="24">
        <f t="shared" si="2"/>
        <v>-947.0999999999999</v>
      </c>
    </row>
    <row r="136" spans="1:7" ht="20.25" customHeight="1">
      <c r="A136" s="10" t="s">
        <v>198</v>
      </c>
      <c r="B136" s="3">
        <v>3245.41</v>
      </c>
      <c r="C136" s="11">
        <v>43069</v>
      </c>
      <c r="D136" s="4" t="s">
        <v>199</v>
      </c>
      <c r="E136" s="4" t="s">
        <v>205</v>
      </c>
      <c r="F136" s="23">
        <f t="shared" si="3"/>
        <v>-60</v>
      </c>
      <c r="G136" s="24">
        <f t="shared" si="2"/>
        <v>-194724.59999999998</v>
      </c>
    </row>
    <row r="137" spans="1:7" ht="32.25" customHeight="1" thickBot="1">
      <c r="A137" s="30" t="s">
        <v>77</v>
      </c>
      <c r="B137" s="33">
        <f>SUM(B2:B136)</f>
        <v>87797.67000000007</v>
      </c>
      <c r="C137" s="31"/>
      <c r="D137" s="32"/>
      <c r="E137" s="30"/>
      <c r="F137" s="32"/>
      <c r="G137" s="29">
        <f>SUM(G2:G136)</f>
        <v>-1844155.8499999996</v>
      </c>
    </row>
    <row r="138" ht="15.75" thickTop="1"/>
    <row r="140" spans="1:5" ht="21">
      <c r="A140" s="34" t="s">
        <v>211</v>
      </c>
      <c r="E140" s="35">
        <f>IF(AND(G137&lt;&gt;"",B137&lt;&gt;0),G137/B137,"")</f>
        <v>-21.00461037291762</v>
      </c>
    </row>
    <row r="148" spans="2:7" ht="15">
      <c r="B148" s="21"/>
      <c r="G148" s="22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Braga</dc:creator>
  <cp:keywords/>
  <dc:description/>
  <cp:lastModifiedBy>Daniela Braga</cp:lastModifiedBy>
  <cp:lastPrinted>2018-01-11T12:33:13Z</cp:lastPrinted>
  <dcterms:created xsi:type="dcterms:W3CDTF">2018-01-11T07:11:22Z</dcterms:created>
  <dcterms:modified xsi:type="dcterms:W3CDTF">2018-01-11T12:33:45Z</dcterms:modified>
  <cp:category/>
  <cp:version/>
  <cp:contentType/>
  <cp:contentStatus/>
</cp:coreProperties>
</file>